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6605" windowHeight="9435" tabRatio="765"/>
  </bookViews>
  <sheets>
    <sheet name="Frosinone" sheetId="7" r:id="rId1"/>
  </sheets>
  <calcPr calcId="125725"/>
</workbook>
</file>

<file path=xl/calcChain.xml><?xml version="1.0" encoding="utf-8"?>
<calcChain xmlns="http://schemas.openxmlformats.org/spreadsheetml/2006/main">
  <c r="D3" i="7"/>
  <c r="C3"/>
  <c r="R98"/>
  <c r="S98" s="1"/>
  <c r="Q98"/>
  <c r="O98"/>
  <c r="M98"/>
  <c r="K98"/>
  <c r="I98"/>
  <c r="G98"/>
  <c r="R97"/>
  <c r="S97" s="1"/>
  <c r="Q97"/>
  <c r="O97"/>
  <c r="M97"/>
  <c r="K97"/>
  <c r="I97"/>
  <c r="G97"/>
  <c r="R96"/>
  <c r="S96" s="1"/>
  <c r="Q96"/>
  <c r="O96"/>
  <c r="M96"/>
  <c r="K96"/>
  <c r="I96"/>
  <c r="G96"/>
  <c r="R95"/>
  <c r="S95" s="1"/>
  <c r="Q95"/>
  <c r="O95"/>
  <c r="M95"/>
  <c r="K95"/>
  <c r="I95"/>
  <c r="G95"/>
  <c r="R94"/>
  <c r="S94" s="1"/>
  <c r="Q94"/>
  <c r="O94"/>
  <c r="M94"/>
  <c r="K94"/>
  <c r="I94"/>
  <c r="G94"/>
  <c r="R93"/>
  <c r="S93" s="1"/>
  <c r="Q93"/>
  <c r="O93"/>
  <c r="M93"/>
  <c r="K93"/>
  <c r="I93"/>
  <c r="G93"/>
  <c r="R92"/>
  <c r="S92" s="1"/>
  <c r="Q92"/>
  <c r="O92"/>
  <c r="M92"/>
  <c r="K92"/>
  <c r="I92"/>
  <c r="G92"/>
  <c r="R91"/>
  <c r="S91" s="1"/>
  <c r="Q91"/>
  <c r="O91"/>
  <c r="M91"/>
  <c r="K91"/>
  <c r="I91"/>
  <c r="G91"/>
  <c r="R90"/>
  <c r="S90" s="1"/>
  <c r="Q90"/>
  <c r="O90"/>
  <c r="M90"/>
  <c r="K90"/>
  <c r="I90"/>
  <c r="G90"/>
  <c r="R89"/>
  <c r="S89" s="1"/>
  <c r="Q89"/>
  <c r="O89"/>
  <c r="M89"/>
  <c r="K89"/>
  <c r="I89"/>
  <c r="G89"/>
  <c r="R88"/>
  <c r="S88" s="1"/>
  <c r="Q88"/>
  <c r="O88"/>
  <c r="M88"/>
  <c r="K88"/>
  <c r="I88"/>
  <c r="G88"/>
  <c r="R87"/>
  <c r="S87" s="1"/>
  <c r="Q87"/>
  <c r="O87"/>
  <c r="M87"/>
  <c r="K87"/>
  <c r="I87"/>
  <c r="G87"/>
  <c r="R86"/>
  <c r="S86" s="1"/>
  <c r="Q86"/>
  <c r="O86"/>
  <c r="M86"/>
  <c r="K86"/>
  <c r="I86"/>
  <c r="G86"/>
  <c r="R85"/>
  <c r="S85" s="1"/>
  <c r="Q85"/>
  <c r="O85"/>
  <c r="M85"/>
  <c r="K85"/>
  <c r="I85"/>
  <c r="G85"/>
  <c r="R84"/>
  <c r="S84" s="1"/>
  <c r="Q84"/>
  <c r="O84"/>
  <c r="M84"/>
  <c r="K84"/>
  <c r="I84"/>
  <c r="G84"/>
  <c r="R83"/>
  <c r="S83" s="1"/>
  <c r="Q83"/>
  <c r="O83"/>
  <c r="M83"/>
  <c r="K83"/>
  <c r="I83"/>
  <c r="G83"/>
  <c r="R82"/>
  <c r="S82" s="1"/>
  <c r="Q82"/>
  <c r="O82"/>
  <c r="M82"/>
  <c r="K82"/>
  <c r="I82"/>
  <c r="G82"/>
  <c r="R81"/>
  <c r="S81" s="1"/>
  <c r="Q81"/>
  <c r="O81"/>
  <c r="M81"/>
  <c r="K81"/>
  <c r="I81"/>
  <c r="G81"/>
  <c r="R80"/>
  <c r="S80" s="1"/>
  <c r="Q80"/>
  <c r="O80"/>
  <c r="M80"/>
  <c r="K80"/>
  <c r="I80"/>
  <c r="G80"/>
  <c r="R79"/>
  <c r="S79" s="1"/>
  <c r="Q79"/>
  <c r="O79"/>
  <c r="M79"/>
  <c r="K79"/>
  <c r="I79"/>
  <c r="G79"/>
  <c r="R78"/>
  <c r="S78" s="1"/>
  <c r="Q78"/>
  <c r="O78"/>
  <c r="M78"/>
  <c r="K78"/>
  <c r="I78"/>
  <c r="G78"/>
  <c r="R77"/>
  <c r="S77" s="1"/>
  <c r="Q77"/>
  <c r="O77"/>
  <c r="M77"/>
  <c r="K77"/>
  <c r="I77"/>
  <c r="G77"/>
  <c r="R76"/>
  <c r="S76" s="1"/>
  <c r="Q76"/>
  <c r="O76"/>
  <c r="M76"/>
  <c r="K76"/>
  <c r="I76"/>
  <c r="G76"/>
  <c r="R75"/>
  <c r="S75" s="1"/>
  <c r="Q75"/>
  <c r="O75"/>
  <c r="M75"/>
  <c r="K75"/>
  <c r="I75"/>
  <c r="G75"/>
  <c r="R74"/>
  <c r="S74" s="1"/>
  <c r="Q74"/>
  <c r="O74"/>
  <c r="M74"/>
  <c r="K74"/>
  <c r="I74"/>
  <c r="G74"/>
  <c r="R73"/>
  <c r="S73" s="1"/>
  <c r="Q73"/>
  <c r="O73"/>
  <c r="M73"/>
  <c r="K73"/>
  <c r="I73"/>
  <c r="G73"/>
  <c r="R72"/>
  <c r="S72" s="1"/>
  <c r="Q72"/>
  <c r="O72"/>
  <c r="M72"/>
  <c r="K72"/>
  <c r="I72"/>
  <c r="G72"/>
  <c r="R71"/>
  <c r="S71" s="1"/>
  <c r="Q71"/>
  <c r="O71"/>
  <c r="M71"/>
  <c r="K71"/>
  <c r="I71"/>
  <c r="G71"/>
  <c r="R70"/>
  <c r="S70" s="1"/>
  <c r="Q70"/>
  <c r="O70"/>
  <c r="M70"/>
  <c r="K70"/>
  <c r="I70"/>
  <c r="G70"/>
  <c r="R69"/>
  <c r="S69" s="1"/>
  <c r="Q69"/>
  <c r="O69"/>
  <c r="M69"/>
  <c r="K69"/>
  <c r="I69"/>
  <c r="G69"/>
  <c r="R68"/>
  <c r="S68" s="1"/>
  <c r="Q68"/>
  <c r="O68"/>
  <c r="M68"/>
  <c r="K68"/>
  <c r="I68"/>
  <c r="G68"/>
  <c r="R67"/>
  <c r="S67" s="1"/>
  <c r="Q67"/>
  <c r="O67"/>
  <c r="M67"/>
  <c r="K67"/>
  <c r="I67"/>
  <c r="G67"/>
  <c r="R66"/>
  <c r="S66" s="1"/>
  <c r="Q66"/>
  <c r="O66"/>
  <c r="M66"/>
  <c r="K66"/>
  <c r="I66"/>
  <c r="G66"/>
  <c r="R65"/>
  <c r="S65" s="1"/>
  <c r="Q65"/>
  <c r="O65"/>
  <c r="M65"/>
  <c r="K65"/>
  <c r="I65"/>
  <c r="G65"/>
  <c r="R64"/>
  <c r="S64" s="1"/>
  <c r="Q64"/>
  <c r="O64"/>
  <c r="M64"/>
  <c r="K64"/>
  <c r="I64"/>
  <c r="G64"/>
  <c r="R63"/>
  <c r="S63" s="1"/>
  <c r="Q63"/>
  <c r="O63"/>
  <c r="M63"/>
  <c r="K63"/>
  <c r="I63"/>
  <c r="G63"/>
  <c r="R62"/>
  <c r="S62" s="1"/>
  <c r="Q62"/>
  <c r="O62"/>
  <c r="M62"/>
  <c r="K62"/>
  <c r="I62"/>
  <c r="G62"/>
  <c r="R61"/>
  <c r="S61" s="1"/>
  <c r="Q61"/>
  <c r="O61"/>
  <c r="M61"/>
  <c r="K61"/>
  <c r="I61"/>
  <c r="G61"/>
  <c r="R60"/>
  <c r="S60" s="1"/>
  <c r="Q60"/>
  <c r="O60"/>
  <c r="M60"/>
  <c r="K60"/>
  <c r="I60"/>
  <c r="G60"/>
  <c r="R59"/>
  <c r="S59" s="1"/>
  <c r="Q59"/>
  <c r="O59"/>
  <c r="M59"/>
  <c r="K59"/>
  <c r="I59"/>
  <c r="G59"/>
  <c r="R58"/>
  <c r="S58" s="1"/>
  <c r="Q58"/>
  <c r="O58"/>
  <c r="M58"/>
  <c r="K58"/>
  <c r="I58"/>
  <c r="G58"/>
  <c r="R57"/>
  <c r="S57" s="1"/>
  <c r="Q57"/>
  <c r="O57"/>
  <c r="M57"/>
  <c r="K57"/>
  <c r="I57"/>
  <c r="G57"/>
  <c r="R56"/>
  <c r="S56" s="1"/>
  <c r="Q56"/>
  <c r="O56"/>
  <c r="M56"/>
  <c r="K56"/>
  <c r="I56"/>
  <c r="G56"/>
  <c r="R55"/>
  <c r="S55" s="1"/>
  <c r="Q55"/>
  <c r="O55"/>
  <c r="M55"/>
  <c r="K55"/>
  <c r="I55"/>
  <c r="G55"/>
  <c r="R54"/>
  <c r="S54" s="1"/>
  <c r="Q54"/>
  <c r="O54"/>
  <c r="M54"/>
  <c r="K54"/>
  <c r="I54"/>
  <c r="G54"/>
  <c r="R53"/>
  <c r="S53" s="1"/>
  <c r="Q53"/>
  <c r="O53"/>
  <c r="M53"/>
  <c r="K53"/>
  <c r="I53"/>
  <c r="G53"/>
  <c r="R52"/>
  <c r="S52" s="1"/>
  <c r="Q52"/>
  <c r="O52"/>
  <c r="M52"/>
  <c r="K52"/>
  <c r="I52"/>
  <c r="G52"/>
  <c r="R51"/>
  <c r="S51" s="1"/>
  <c r="Q51"/>
  <c r="O51"/>
  <c r="M51"/>
  <c r="K51"/>
  <c r="I51"/>
  <c r="G51"/>
  <c r="R50"/>
  <c r="S50" s="1"/>
  <c r="Q50"/>
  <c r="O50"/>
  <c r="M50"/>
  <c r="K50"/>
  <c r="I50"/>
  <c r="G50"/>
  <c r="R49"/>
  <c r="S49" s="1"/>
  <c r="Q49"/>
  <c r="O49"/>
  <c r="M49"/>
  <c r="K49"/>
  <c r="I49"/>
  <c r="G49"/>
  <c r="R48"/>
  <c r="S48" s="1"/>
  <c r="Q48"/>
  <c r="O48"/>
  <c r="M48"/>
  <c r="K48"/>
  <c r="I48"/>
  <c r="G48"/>
  <c r="R47"/>
  <c r="S47" s="1"/>
  <c r="Q47"/>
  <c r="O47"/>
  <c r="M47"/>
  <c r="K47"/>
  <c r="I47"/>
  <c r="G47"/>
  <c r="R46"/>
  <c r="S46" s="1"/>
  <c r="Q46"/>
  <c r="O46"/>
  <c r="M46"/>
  <c r="K46"/>
  <c r="I46"/>
  <c r="G46"/>
  <c r="R45"/>
  <c r="S45" s="1"/>
  <c r="Q45"/>
  <c r="O45"/>
  <c r="M45"/>
  <c r="K45"/>
  <c r="I45"/>
  <c r="G45"/>
  <c r="R44"/>
  <c r="S44" s="1"/>
  <c r="Q44"/>
  <c r="O44"/>
  <c r="M44"/>
  <c r="K44"/>
  <c r="I44"/>
  <c r="G44"/>
  <c r="R43"/>
  <c r="S43" s="1"/>
  <c r="Q43"/>
  <c r="O43"/>
  <c r="M43"/>
  <c r="K43"/>
  <c r="I43"/>
  <c r="G43"/>
  <c r="R42"/>
  <c r="S42" s="1"/>
  <c r="Q42"/>
  <c r="O42"/>
  <c r="M42"/>
  <c r="K42"/>
  <c r="I42"/>
  <c r="G42"/>
  <c r="R41"/>
  <c r="S41" s="1"/>
  <c r="Q41"/>
  <c r="O41"/>
  <c r="M41"/>
  <c r="K41"/>
  <c r="I41"/>
  <c r="G41"/>
  <c r="R40"/>
  <c r="S40" s="1"/>
  <c r="Q40"/>
  <c r="O40"/>
  <c r="M40"/>
  <c r="K40"/>
  <c r="I40"/>
  <c r="G40"/>
  <c r="R39"/>
  <c r="S39" s="1"/>
  <c r="Q39"/>
  <c r="O39"/>
  <c r="M39"/>
  <c r="K39"/>
  <c r="I39"/>
  <c r="G39"/>
  <c r="R38"/>
  <c r="S38" s="1"/>
  <c r="Q38"/>
  <c r="O38"/>
  <c r="M38"/>
  <c r="K38"/>
  <c r="I38"/>
  <c r="G38"/>
  <c r="R37"/>
  <c r="S37" s="1"/>
  <c r="Q37"/>
  <c r="O37"/>
  <c r="M37"/>
  <c r="K37"/>
  <c r="I37"/>
  <c r="G37"/>
  <c r="R36"/>
  <c r="S36" s="1"/>
  <c r="Q36"/>
  <c r="O36"/>
  <c r="M36"/>
  <c r="K36"/>
  <c r="I36"/>
  <c r="G36"/>
  <c r="R35"/>
  <c r="S35" s="1"/>
  <c r="Q35"/>
  <c r="O35"/>
  <c r="M35"/>
  <c r="K35"/>
  <c r="I35"/>
  <c r="G35"/>
  <c r="R34"/>
  <c r="S34" s="1"/>
  <c r="Q34"/>
  <c r="O34"/>
  <c r="M34"/>
  <c r="K34"/>
  <c r="I34"/>
  <c r="G34"/>
  <c r="R33"/>
  <c r="S33" s="1"/>
  <c r="Q33"/>
  <c r="O33"/>
  <c r="M33"/>
  <c r="K33"/>
  <c r="I33"/>
  <c r="G33"/>
  <c r="R32"/>
  <c r="S32" s="1"/>
  <c r="Q32"/>
  <c r="O32"/>
  <c r="M32"/>
  <c r="K32"/>
  <c r="I32"/>
  <c r="G32"/>
  <c r="R31"/>
  <c r="S31" s="1"/>
  <c r="Q31"/>
  <c r="O31"/>
  <c r="M31"/>
  <c r="K31"/>
  <c r="I31"/>
  <c r="G31"/>
  <c r="R30"/>
  <c r="S30" s="1"/>
  <c r="Q30"/>
  <c r="O30"/>
  <c r="M30"/>
  <c r="K30"/>
  <c r="I30"/>
  <c r="G30"/>
  <c r="R29"/>
  <c r="S29" s="1"/>
  <c r="Q29"/>
  <c r="O29"/>
  <c r="M29"/>
  <c r="K29"/>
  <c r="I29"/>
  <c r="G29"/>
  <c r="R28"/>
  <c r="S28" s="1"/>
  <c r="Q28"/>
  <c r="O28"/>
  <c r="M28"/>
  <c r="K28"/>
  <c r="I28"/>
  <c r="G28"/>
  <c r="R27"/>
  <c r="S27" s="1"/>
  <c r="Q27"/>
  <c r="O27"/>
  <c r="M27"/>
  <c r="K27"/>
  <c r="I27"/>
  <c r="G27"/>
  <c r="R26"/>
  <c r="S26" s="1"/>
  <c r="Q26"/>
  <c r="O26"/>
  <c r="M26"/>
  <c r="K26"/>
  <c r="I26"/>
  <c r="G26"/>
  <c r="R25"/>
  <c r="S25" s="1"/>
  <c r="Q25"/>
  <c r="O25"/>
  <c r="M25"/>
  <c r="K25"/>
  <c r="I25"/>
  <c r="G25"/>
  <c r="R24"/>
  <c r="S24" s="1"/>
  <c r="Q24"/>
  <c r="O24"/>
  <c r="M24"/>
  <c r="K24"/>
  <c r="I24"/>
  <c r="G24"/>
  <c r="R23"/>
  <c r="S23" s="1"/>
  <c r="Q23"/>
  <c r="O23"/>
  <c r="M23"/>
  <c r="K23"/>
  <c r="I23"/>
  <c r="G23"/>
  <c r="R22"/>
  <c r="S22" s="1"/>
  <c r="Q22"/>
  <c r="O22"/>
  <c r="M22"/>
  <c r="K22"/>
  <c r="I22"/>
  <c r="G22"/>
  <c r="R21"/>
  <c r="S21" s="1"/>
  <c r="Q21"/>
  <c r="O21"/>
  <c r="M21"/>
  <c r="K21"/>
  <c r="I21"/>
  <c r="G21"/>
  <c r="R20"/>
  <c r="S20" s="1"/>
  <c r="Q20"/>
  <c r="O20"/>
  <c r="M20"/>
  <c r="K20"/>
  <c r="I20"/>
  <c r="G20"/>
  <c r="R19"/>
  <c r="S19" s="1"/>
  <c r="Q19"/>
  <c r="O19"/>
  <c r="M19"/>
  <c r="K19"/>
  <c r="I19"/>
  <c r="G19"/>
  <c r="R18"/>
  <c r="S18" s="1"/>
  <c r="Q18"/>
  <c r="O18"/>
  <c r="M18"/>
  <c r="K18"/>
  <c r="I18"/>
  <c r="G18"/>
  <c r="R17"/>
  <c r="S17" s="1"/>
  <c r="Q17"/>
  <c r="O17"/>
  <c r="M17"/>
  <c r="K17"/>
  <c r="I17"/>
  <c r="G17"/>
  <c r="R16"/>
  <c r="S16" s="1"/>
  <c r="Q16"/>
  <c r="O16"/>
  <c r="M16"/>
  <c r="K16"/>
  <c r="I16"/>
  <c r="G16"/>
  <c r="R15"/>
  <c r="S15" s="1"/>
  <c r="Q15"/>
  <c r="O15"/>
  <c r="M15"/>
  <c r="K15"/>
  <c r="I15"/>
  <c r="G15"/>
  <c r="R14"/>
  <c r="S14" s="1"/>
  <c r="Q14"/>
  <c r="O14"/>
  <c r="M14"/>
  <c r="K14"/>
  <c r="I14"/>
  <c r="G14"/>
  <c r="R13"/>
  <c r="S13" s="1"/>
  <c r="Q13"/>
  <c r="O13"/>
  <c r="M13"/>
  <c r="K13"/>
  <c r="I13"/>
  <c r="G13"/>
  <c r="R12"/>
  <c r="S12" s="1"/>
  <c r="Q12"/>
  <c r="O12"/>
  <c r="M12"/>
  <c r="K12"/>
  <c r="I12"/>
  <c r="G12"/>
  <c r="R11"/>
  <c r="S11" s="1"/>
  <c r="Q11"/>
  <c r="O11"/>
  <c r="M11"/>
  <c r="K11"/>
  <c r="I11"/>
  <c r="G11"/>
  <c r="R10"/>
  <c r="S10" s="1"/>
  <c r="Q10"/>
  <c r="O10"/>
  <c r="M10"/>
  <c r="K10"/>
  <c r="I10"/>
  <c r="G10"/>
  <c r="S9"/>
  <c r="R9"/>
  <c r="Q9"/>
  <c r="O9"/>
  <c r="M9"/>
  <c r="K9"/>
  <c r="I9"/>
  <c r="G9"/>
  <c r="R8"/>
  <c r="S8" s="1"/>
  <c r="Q8"/>
  <c r="O8"/>
  <c r="M8"/>
  <c r="K8"/>
  <c r="I8"/>
  <c r="G8"/>
  <c r="S7"/>
  <c r="R7"/>
  <c r="Q7"/>
  <c r="O7"/>
  <c r="M7"/>
  <c r="K7"/>
  <c r="I7"/>
  <c r="G7"/>
  <c r="R6"/>
  <c r="S6" s="1"/>
  <c r="Q6"/>
  <c r="O6"/>
  <c r="M6"/>
  <c r="K6"/>
  <c r="I6"/>
  <c r="G6"/>
  <c r="R5"/>
  <c r="S5" s="1"/>
  <c r="Q5"/>
  <c r="O5"/>
  <c r="M5"/>
  <c r="K5"/>
  <c r="I5"/>
  <c r="G5"/>
  <c r="R4"/>
  <c r="S4" s="1"/>
  <c r="Q4"/>
  <c r="O4"/>
  <c r="M4"/>
  <c r="K4"/>
  <c r="I4"/>
  <c r="G4"/>
  <c r="P3"/>
  <c r="N3"/>
  <c r="L3"/>
  <c r="J3"/>
  <c r="H3"/>
  <c r="F3"/>
  <c r="E3"/>
  <c r="K3" l="1"/>
  <c r="O3"/>
  <c r="M3"/>
  <c r="G3"/>
  <c r="I3"/>
  <c r="R3"/>
  <c r="S3" s="1"/>
  <c r="Q3"/>
</calcChain>
</file>

<file path=xl/sharedStrings.xml><?xml version="1.0" encoding="utf-8"?>
<sst xmlns="http://schemas.openxmlformats.org/spreadsheetml/2006/main" count="215" uniqueCount="194">
  <si>
    <t>Totale Collegio</t>
  </si>
  <si>
    <t>COMUNE</t>
  </si>
  <si>
    <t>LUOGO</t>
  </si>
  <si>
    <t>ACQUAFONDATA</t>
  </si>
  <si>
    <t>VOTA A SANT'ELIAFIUME RAPIDO</t>
  </si>
  <si>
    <t>ACUTO *</t>
  </si>
  <si>
    <t>sede pd vicolo del montano</t>
  </si>
  <si>
    <t>ALATRI   *</t>
  </si>
  <si>
    <t>palazzo conti gentili, piazza santa maria maggiore</t>
  </si>
  <si>
    <t xml:space="preserve">ex bar collati, tecchiena </t>
  </si>
  <si>
    <t>ALVITO</t>
  </si>
  <si>
    <t>VOTA A SAN DONATO</t>
  </si>
  <si>
    <t>AMASENO</t>
  </si>
  <si>
    <t>piazza XI Febbraio</t>
  </si>
  <si>
    <t>sede cia</t>
  </si>
  <si>
    <t>AQUINO *</t>
  </si>
  <si>
    <t>Sala Consiliare, piazza Municipio</t>
  </si>
  <si>
    <t>ARCE  *</t>
  </si>
  <si>
    <t>piazza umberto I "Il Frantoio"</t>
  </si>
  <si>
    <t>ARNARA *</t>
  </si>
  <si>
    <t>sezione pd- via piagge 23</t>
  </si>
  <si>
    <t>ARPINO *</t>
  </si>
  <si>
    <t>sede pd via del corso</t>
  </si>
  <si>
    <t>ATINA</t>
  </si>
  <si>
    <t>piazza Saturno</t>
  </si>
  <si>
    <t>AUSONIA *</t>
  </si>
  <si>
    <t>sezione pd via roma</t>
  </si>
  <si>
    <t>BELMONTE CASTELLO *</t>
  </si>
  <si>
    <t>via pozzi</t>
  </si>
  <si>
    <t>BOVILLE ERNICA *</t>
  </si>
  <si>
    <t>via della ripresa</t>
  </si>
  <si>
    <t>BROCCOSTELLA</t>
  </si>
  <si>
    <t>VOTA CON SORA</t>
  </si>
  <si>
    <t>CAMPOLI APPENNINO *</t>
  </si>
  <si>
    <t>piazza Umberto I</t>
  </si>
  <si>
    <t>CASALATTICO *</t>
  </si>
  <si>
    <t>piazza don magno cirefice 1</t>
  </si>
  <si>
    <t>CASALVIERI</t>
  </si>
  <si>
    <t>CASSINO *</t>
  </si>
  <si>
    <t>Biblioteca Comunale, via del carmine</t>
  </si>
  <si>
    <t xml:space="preserve">CASTELLIRI </t>
  </si>
  <si>
    <t>via eritrea</t>
  </si>
  <si>
    <t>CASTELNUOVO PARANO *</t>
  </si>
  <si>
    <t>via valli 39</t>
  </si>
  <si>
    <t>CASTRO DEI VOLSCI *</t>
  </si>
  <si>
    <t>bar pegaso loc. quattro strade CON PASTENA</t>
  </si>
  <si>
    <t>CASTROCIELO *</t>
  </si>
  <si>
    <t>CECCANO *</t>
  </si>
  <si>
    <t>sezione pd via salita castello, 2</t>
  </si>
  <si>
    <t>CEPRANO *</t>
  </si>
  <si>
    <t>sezione pd via campidoglio 1, traversa 4</t>
  </si>
  <si>
    <t>CERVARO</t>
  </si>
  <si>
    <t>piazza casaburdi, in caso di pioggia corso della repubblica</t>
  </si>
  <si>
    <t>COLFELICE *</t>
  </si>
  <si>
    <t>sala consiliare, viale della repubblica</t>
  </si>
  <si>
    <t>COLLE S. MAGNO *</t>
  </si>
  <si>
    <t>ex scuola media via lago</t>
  </si>
  <si>
    <t>COLLEPARDO *</t>
  </si>
  <si>
    <t>Centro Sociale Anziani  Piazza della Libertà 1</t>
  </si>
  <si>
    <t>CORENO AUSONIO *</t>
  </si>
  <si>
    <t>via A. Manzoni sede PD</t>
  </si>
  <si>
    <t>ESPERIA</t>
  </si>
  <si>
    <t>FALVATERRA</t>
  </si>
  <si>
    <t>VOTA A CEPRANO</t>
  </si>
  <si>
    <t>FERENTINO *</t>
  </si>
  <si>
    <t>sede pd piazza della catena</t>
  </si>
  <si>
    <t>FILETTINO</t>
  </si>
  <si>
    <t>SALA SAN BERNARDINO</t>
  </si>
  <si>
    <t>FIUGGI  *</t>
  </si>
  <si>
    <t>sezione via veterano, 4</t>
  </si>
  <si>
    <t>FONTANA LIRI *</t>
  </si>
  <si>
    <t>Bar prima caffetteria piazza trento</t>
  </si>
  <si>
    <t>FONTECHIARI</t>
  </si>
  <si>
    <t>via gizzi ambulatorio medico</t>
  </si>
  <si>
    <t>FROSINONE *</t>
  </si>
  <si>
    <t>I circoscrizione 1-14 piazza VI dicembre</t>
  </si>
  <si>
    <t>II circoscrizione 16-30 madonna della neve</t>
  </si>
  <si>
    <t>III circoscirzione 31-45 scalo sede via mascagni</t>
  </si>
  <si>
    <t>FUMONE *</t>
  </si>
  <si>
    <t>campo pluriuso loc. La Mola</t>
  </si>
  <si>
    <t>GALLINARO *</t>
  </si>
  <si>
    <t>sede proloco</t>
  </si>
  <si>
    <t>GIULIANO DI ROMA *</t>
  </si>
  <si>
    <t>PIAZZA BORGO VITTORIO EMANUELE</t>
  </si>
  <si>
    <t>GUARCINO</t>
  </si>
  <si>
    <t>andorne comunale</t>
  </si>
  <si>
    <t>ISOLA LIRI *</t>
  </si>
  <si>
    <t>piazza gregorio</t>
  </si>
  <si>
    <t>MONTE S. G. CAMPANO *</t>
  </si>
  <si>
    <t>via valle</t>
  </si>
  <si>
    <t>MOROLO</t>
  </si>
  <si>
    <t>piazza ernesto biondi</t>
  </si>
  <si>
    <t>PALIANO</t>
  </si>
  <si>
    <t>sede pd piazza sandro pertini</t>
  </si>
  <si>
    <t>PASTENA</t>
  </si>
  <si>
    <t>ASSOCIATA AL SEGGIO DI CASTRO DEI VOLSCI</t>
  </si>
  <si>
    <t>PATRICA  *</t>
  </si>
  <si>
    <t>bar  gustami via monti lepini</t>
  </si>
  <si>
    <t xml:space="preserve">PESCOSOLIDO               </t>
  </si>
  <si>
    <t xml:space="preserve">VIA UMBERTO I, N. 39 </t>
  </si>
  <si>
    <t>PICINISCO</t>
  </si>
  <si>
    <t>VOTA A VILLA LATINA</t>
  </si>
  <si>
    <t>PICO *</t>
  </si>
  <si>
    <t>via umberto ex sede comunale</t>
  </si>
  <si>
    <t xml:space="preserve">PIEDIMONTE S. GERMANO * </t>
  </si>
  <si>
    <t>hotel san germano</t>
  </si>
  <si>
    <t>PIGLIO *</t>
  </si>
  <si>
    <t>POLIVALENTE</t>
  </si>
  <si>
    <t>PIGNATARO INTERAMNA *</t>
  </si>
  <si>
    <t xml:space="preserve">piazza ss salvatore </t>
  </si>
  <si>
    <t xml:space="preserve">POFI *                                 </t>
  </si>
  <si>
    <t>SEZIONE PD Largo Cadorna 2</t>
  </si>
  <si>
    <t>PONTECORVO *</t>
  </si>
  <si>
    <t>via roma</t>
  </si>
  <si>
    <t>POSTA FIBRENO *</t>
  </si>
  <si>
    <t>SEZIONE PD</t>
  </si>
  <si>
    <t>RIPI</t>
  </si>
  <si>
    <t>piazza della vittoria bar greci</t>
  </si>
  <si>
    <t>ROCCA D'ARCE</t>
  </si>
  <si>
    <t>VOTA AD ARCE</t>
  </si>
  <si>
    <t>ROCCASECCA *</t>
  </si>
  <si>
    <t>via piave</t>
  </si>
  <si>
    <t>S.AMBROGIO SUL GARIGL. *</t>
  </si>
  <si>
    <t>sezione pd piazza diaz 13</t>
  </si>
  <si>
    <t>S. ANDREA DEL GARIGL.</t>
  </si>
  <si>
    <t>S.APOLLINARE *</t>
  </si>
  <si>
    <t>PIAZZA ALBIANO SEDE PD</t>
  </si>
  <si>
    <t>S. BIAGIO SARACINISCO</t>
  </si>
  <si>
    <t>S. DONATO VAL COMINO</t>
  </si>
  <si>
    <t>piazza carlo coletti</t>
  </si>
  <si>
    <t>S. GIORGIO A LIRI *</t>
  </si>
  <si>
    <t>SEZIONE PD via marconi</t>
  </si>
  <si>
    <t>S. GIOVANNI INCARICO *</t>
  </si>
  <si>
    <t>via quinto tasciotti</t>
  </si>
  <si>
    <t>S. VITTORE NEL LAZIO *</t>
  </si>
  <si>
    <t>SEDE PROLOCO VIA ROMA</t>
  </si>
  <si>
    <t>S. ELIA FIUMERAPIDO *</t>
  </si>
  <si>
    <t>P.zza E. Risi</t>
  </si>
  <si>
    <t>SANTOPADRE</t>
  </si>
  <si>
    <t>VOTA AD ARPINO</t>
  </si>
  <si>
    <t>SERRONE</t>
  </si>
  <si>
    <t>Piazza Francesco Pais - Loc La Forma</t>
  </si>
  <si>
    <t>SETTEFRATI</t>
  </si>
  <si>
    <t>SGURGOLA</t>
  </si>
  <si>
    <t>P.zza Arringo- Sezione PD</t>
  </si>
  <si>
    <t>SORA *</t>
  </si>
  <si>
    <t>Auditorium  V. De Sica P.zza Majer Ross, CON Broccostella</t>
  </si>
  <si>
    <t>STRANGOLAGALLI *</t>
  </si>
  <si>
    <t>SUPINO *</t>
  </si>
  <si>
    <t>sezione pd via g marconi</t>
  </si>
  <si>
    <t>TERELLE *</t>
  </si>
  <si>
    <t>atrio comune piazza vincenzo crolla</t>
  </si>
  <si>
    <t>TORRE CAJETANI *</t>
  </si>
  <si>
    <t>Comune Torre</t>
  </si>
  <si>
    <t>TORRICE</t>
  </si>
  <si>
    <t>TREVI NEL LAZIO *</t>
  </si>
  <si>
    <t>EX PROLOCO IN PIAZZA SANTA MARIA MAGGIORE</t>
  </si>
  <si>
    <t>TRIVIGLIANO *</t>
  </si>
  <si>
    <t>via rasella 20</t>
  </si>
  <si>
    <t>VALLECORSA</t>
  </si>
  <si>
    <t xml:space="preserve">biblioteca comunale </t>
  </si>
  <si>
    <t>VALLEMAIO *</t>
  </si>
  <si>
    <t>PIAZZA SANTISSIMA ANNUNZIATA</t>
  </si>
  <si>
    <t>VALLEROTONDA</t>
  </si>
  <si>
    <t>GALLERIA LA CATENA</t>
  </si>
  <si>
    <t>VICALVI</t>
  </si>
  <si>
    <t>VOTA A CASALVIERI</t>
  </si>
  <si>
    <t>VICO NEL LAZIO</t>
  </si>
  <si>
    <t>piazza vittorio emanuele  ufficio patronato</t>
  </si>
  <si>
    <t>VILLA LATINA</t>
  </si>
  <si>
    <t>biblioteca comunale piazza umerto I</t>
  </si>
  <si>
    <t>VILLA S. LUCIA</t>
  </si>
  <si>
    <t>VILLA S. STEFANO</t>
  </si>
  <si>
    <t>VITICUSO</t>
  </si>
  <si>
    <t>Votanti</t>
  </si>
  <si>
    <t>Bianche</t>
  </si>
  <si>
    <t>Nulle</t>
  </si>
  <si>
    <t>Voti Validi</t>
  </si>
  <si>
    <t>Marco Guglielmo</t>
  </si>
  <si>
    <t>Lorenza Bonaccorsi</t>
  </si>
  <si>
    <t>Fabio Melilli</t>
  </si>
  <si>
    <t>voti</t>
  </si>
  <si>
    <t>%</t>
  </si>
  <si>
    <t>tornano</t>
  </si>
  <si>
    <t>diff</t>
  </si>
  <si>
    <t>finale</t>
  </si>
  <si>
    <t xml:space="preserve">ANAGNI </t>
  </si>
  <si>
    <t>VEROLI  *</t>
  </si>
  <si>
    <t>VOTA A ATINA</t>
  </si>
  <si>
    <t xml:space="preserve">sede pd corso vittorio 8 </t>
  </si>
  <si>
    <t>SEDE PD PIAZZA DEI CADUTI</t>
  </si>
  <si>
    <t xml:space="preserve">pizzeria il Girasole </t>
  </si>
  <si>
    <t xml:space="preserve">VOTA A GIULIANO DI ROMA </t>
  </si>
  <si>
    <t>VOTA A PIEDIMONTE S. GERMANO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</si>
</sst>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10" fontId="0" fillId="3" borderId="1" xfId="1" applyNumberFormat="1" applyFont="1" applyFill="1" applyBorder="1" applyAlignment="1">
      <alignment vertical="center"/>
    </xf>
    <xf numFmtId="0" fontId="7" fillId="0" borderId="3" xfId="3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2" fillId="0" borderId="1" xfId="2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10" fontId="0" fillId="0" borderId="1" xfId="1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4">
    <cellStyle name="Neutrale" xfId="2" builtinId="28"/>
    <cellStyle name="Normale" xfId="0" builtinId="0"/>
    <cellStyle name="Normale 6" xfId="3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P1" sqref="P1:Q1"/>
    </sheetView>
  </sheetViews>
  <sheetFormatPr defaultColWidth="9.140625" defaultRowHeight="20.100000000000001" customHeight="1"/>
  <cols>
    <col min="1" max="1" width="23.28515625" style="2" bestFit="1" customWidth="1"/>
    <col min="2" max="2" width="49.140625" style="2" bestFit="1" customWidth="1"/>
    <col min="3" max="4" width="9.140625" style="2" customWidth="1"/>
    <col min="5" max="9" width="9.140625" style="1"/>
    <col min="10" max="11" width="10.85546875" style="1" customWidth="1"/>
    <col min="12" max="16384" width="9.140625" style="1"/>
  </cols>
  <sheetData>
    <row r="1" spans="1:19" s="16" customFormat="1" ht="20.100000000000001" customHeight="1">
      <c r="A1" s="22" t="s">
        <v>1</v>
      </c>
      <c r="B1" s="22" t="s">
        <v>2</v>
      </c>
      <c r="C1" s="25" t="s">
        <v>174</v>
      </c>
      <c r="D1" s="26"/>
      <c r="E1" s="27"/>
      <c r="F1" s="24" t="s">
        <v>175</v>
      </c>
      <c r="G1" s="24"/>
      <c r="H1" s="24" t="s">
        <v>176</v>
      </c>
      <c r="I1" s="24"/>
      <c r="J1" s="24" t="s">
        <v>177</v>
      </c>
      <c r="K1" s="24"/>
      <c r="L1" s="24" t="s">
        <v>178</v>
      </c>
      <c r="M1" s="24"/>
      <c r="N1" s="24" t="s">
        <v>179</v>
      </c>
      <c r="O1" s="24"/>
      <c r="P1" s="24" t="s">
        <v>180</v>
      </c>
      <c r="Q1" s="24"/>
      <c r="R1" s="15" t="s">
        <v>183</v>
      </c>
      <c r="S1" s="15" t="s">
        <v>184</v>
      </c>
    </row>
    <row r="2" spans="1:19" s="18" customFormat="1" ht="20.100000000000001" customHeight="1">
      <c r="A2" s="23"/>
      <c r="B2" s="23"/>
      <c r="C2" s="14">
        <v>12</v>
      </c>
      <c r="D2" s="14">
        <v>18</v>
      </c>
      <c r="E2" s="17" t="s">
        <v>185</v>
      </c>
      <c r="F2" s="15" t="s">
        <v>181</v>
      </c>
      <c r="G2" s="15" t="s">
        <v>182</v>
      </c>
      <c r="H2" s="15" t="s">
        <v>181</v>
      </c>
      <c r="I2" s="15" t="s">
        <v>182</v>
      </c>
      <c r="J2" s="15" t="s">
        <v>181</v>
      </c>
      <c r="K2" s="15" t="s">
        <v>182</v>
      </c>
      <c r="L2" s="15" t="s">
        <v>181</v>
      </c>
      <c r="M2" s="15" t="s">
        <v>182</v>
      </c>
      <c r="N2" s="15" t="s">
        <v>181</v>
      </c>
      <c r="O2" s="15" t="s">
        <v>182</v>
      </c>
      <c r="P2" s="15" t="s">
        <v>181</v>
      </c>
      <c r="Q2" s="15" t="s">
        <v>182</v>
      </c>
      <c r="R2" s="15"/>
      <c r="S2" s="15"/>
    </row>
    <row r="3" spans="1:19" ht="20.100000000000001" customHeight="1">
      <c r="A3" s="20" t="s">
        <v>0</v>
      </c>
      <c r="B3" s="21"/>
      <c r="C3" s="3">
        <f t="shared" ref="C3:D3" si="0">SUM(C4:C20028)</f>
        <v>2160</v>
      </c>
      <c r="D3" s="3">
        <f t="shared" si="0"/>
        <v>4305</v>
      </c>
      <c r="E3" s="3">
        <f>SUM(E4:E20028)</f>
        <v>6405</v>
      </c>
      <c r="F3" s="3">
        <f>SUM(F4:F20028)</f>
        <v>36</v>
      </c>
      <c r="G3" s="4">
        <f>F3/E3</f>
        <v>5.6206088992974239E-3</v>
      </c>
      <c r="H3" s="3">
        <f>SUM(H4:H20028)</f>
        <v>31</v>
      </c>
      <c r="I3" s="4">
        <f>H3/E3</f>
        <v>4.8399687743950039E-3</v>
      </c>
      <c r="J3" s="3">
        <f>SUM(J4:J20028)</f>
        <v>6360</v>
      </c>
      <c r="K3" s="4">
        <f>J3/E3</f>
        <v>0.99297423887587821</v>
      </c>
      <c r="L3" s="3">
        <f>SUM(L4:L20028)</f>
        <v>472</v>
      </c>
      <c r="M3" s="4">
        <f>L3/J3</f>
        <v>7.4213836477987419E-2</v>
      </c>
      <c r="N3" s="3">
        <f>SUM(N4:N20028)</f>
        <v>1300</v>
      </c>
      <c r="O3" s="4">
        <f>N3/J3</f>
        <v>0.20440251572327045</v>
      </c>
      <c r="P3" s="3">
        <f>SUM(P4:P20028)</f>
        <v>4589</v>
      </c>
      <c r="Q3" s="4">
        <f>P3/J3</f>
        <v>0.72154088050314469</v>
      </c>
      <c r="R3" s="3">
        <f>P3+N3+L3</f>
        <v>6361</v>
      </c>
      <c r="S3" s="3">
        <f>R3-J3</f>
        <v>1</v>
      </c>
    </row>
    <row r="4" spans="1:19" ht="20.100000000000001" customHeight="1">
      <c r="A4" s="5" t="s">
        <v>3</v>
      </c>
      <c r="B4" s="6" t="s">
        <v>4</v>
      </c>
      <c r="C4" s="6">
        <v>0</v>
      </c>
      <c r="D4" s="6">
        <v>0</v>
      </c>
      <c r="E4" s="11">
        <v>0</v>
      </c>
      <c r="F4" s="11">
        <v>0</v>
      </c>
      <c r="G4" s="12" t="e">
        <f>F4/E4</f>
        <v>#DIV/0!</v>
      </c>
      <c r="H4" s="11">
        <v>0</v>
      </c>
      <c r="I4" s="12" t="e">
        <f>H4/E4</f>
        <v>#DIV/0!</v>
      </c>
      <c r="J4" s="11">
        <v>0</v>
      </c>
      <c r="K4" s="12" t="e">
        <f>J4/E4</f>
        <v>#DIV/0!</v>
      </c>
      <c r="L4" s="11">
        <v>0</v>
      </c>
      <c r="M4" s="12" t="e">
        <f>L4/J4</f>
        <v>#DIV/0!</v>
      </c>
      <c r="N4" s="11">
        <v>0</v>
      </c>
      <c r="O4" s="12" t="e">
        <f>N4/J4</f>
        <v>#DIV/0!</v>
      </c>
      <c r="P4" s="11">
        <v>0</v>
      </c>
      <c r="Q4" s="12" t="e">
        <f>P4/J4</f>
        <v>#DIV/0!</v>
      </c>
      <c r="R4" s="13">
        <f>P4+N4+L4</f>
        <v>0</v>
      </c>
      <c r="S4" s="13">
        <f>R4-J4</f>
        <v>0</v>
      </c>
    </row>
    <row r="5" spans="1:19" ht="20.100000000000001" customHeight="1">
      <c r="A5" s="7" t="s">
        <v>5</v>
      </c>
      <c r="B5" s="8" t="s">
        <v>6</v>
      </c>
      <c r="C5" s="8">
        <v>15</v>
      </c>
      <c r="D5" s="8">
        <v>45</v>
      </c>
      <c r="E5" s="11">
        <v>74</v>
      </c>
      <c r="F5" s="11">
        <v>0</v>
      </c>
      <c r="G5" s="12">
        <f t="shared" ref="G5:G68" si="1">F5/E5</f>
        <v>0</v>
      </c>
      <c r="H5" s="11">
        <v>0</v>
      </c>
      <c r="I5" s="12">
        <f t="shared" ref="I5:I68" si="2">H5/E5</f>
        <v>0</v>
      </c>
      <c r="J5" s="11">
        <v>74</v>
      </c>
      <c r="K5" s="12">
        <f t="shared" ref="K5:K68" si="3">J5/E5</f>
        <v>1</v>
      </c>
      <c r="L5" s="11">
        <v>0</v>
      </c>
      <c r="M5" s="12">
        <f t="shared" ref="M5:M68" si="4">L5/J5</f>
        <v>0</v>
      </c>
      <c r="N5" s="11">
        <v>1</v>
      </c>
      <c r="O5" s="12">
        <f t="shared" ref="O5:O68" si="5">N5/J5</f>
        <v>1.3513513513513514E-2</v>
      </c>
      <c r="P5" s="11">
        <v>73</v>
      </c>
      <c r="Q5" s="12">
        <f t="shared" ref="Q5:Q68" si="6">P5/J5</f>
        <v>0.98648648648648651</v>
      </c>
      <c r="R5" s="13">
        <f t="shared" ref="R5:R68" si="7">P5+N5+L5</f>
        <v>74</v>
      </c>
      <c r="S5" s="13">
        <f t="shared" ref="S5:S68" si="8">R5-J5</f>
        <v>0</v>
      </c>
    </row>
    <row r="6" spans="1:19" ht="20.100000000000001" customHeight="1">
      <c r="A6" s="7" t="s">
        <v>7</v>
      </c>
      <c r="B6" s="8" t="s">
        <v>8</v>
      </c>
      <c r="C6" s="8">
        <v>52</v>
      </c>
      <c r="D6" s="8">
        <v>183</v>
      </c>
      <c r="E6" s="11">
        <v>256</v>
      </c>
      <c r="F6" s="11">
        <v>0</v>
      </c>
      <c r="G6" s="12">
        <f t="shared" si="1"/>
        <v>0</v>
      </c>
      <c r="H6" s="11">
        <v>1</v>
      </c>
      <c r="I6" s="12">
        <f t="shared" si="2"/>
        <v>3.90625E-3</v>
      </c>
      <c r="J6" s="11">
        <v>255</v>
      </c>
      <c r="K6" s="12">
        <f t="shared" si="3"/>
        <v>0.99609375</v>
      </c>
      <c r="L6" s="11">
        <v>8</v>
      </c>
      <c r="M6" s="12">
        <f t="shared" si="4"/>
        <v>3.1372549019607843E-2</v>
      </c>
      <c r="N6" s="11">
        <v>42</v>
      </c>
      <c r="O6" s="12">
        <f t="shared" si="5"/>
        <v>0.16470588235294117</v>
      </c>
      <c r="P6" s="11">
        <v>205</v>
      </c>
      <c r="Q6" s="12">
        <f t="shared" si="6"/>
        <v>0.80392156862745101</v>
      </c>
      <c r="R6" s="13">
        <f t="shared" si="7"/>
        <v>255</v>
      </c>
      <c r="S6" s="13">
        <f t="shared" si="8"/>
        <v>0</v>
      </c>
    </row>
    <row r="7" spans="1:19" ht="20.100000000000001" customHeight="1">
      <c r="A7" s="7" t="s">
        <v>7</v>
      </c>
      <c r="B7" s="8" t="s">
        <v>9</v>
      </c>
      <c r="C7" s="8">
        <v>31</v>
      </c>
      <c r="D7" s="8">
        <v>78</v>
      </c>
      <c r="E7" s="11">
        <v>141</v>
      </c>
      <c r="F7" s="11">
        <v>0</v>
      </c>
      <c r="G7" s="12">
        <f t="shared" si="1"/>
        <v>0</v>
      </c>
      <c r="H7" s="11">
        <v>1</v>
      </c>
      <c r="I7" s="12">
        <f t="shared" si="2"/>
        <v>7.0921985815602835E-3</v>
      </c>
      <c r="J7" s="11">
        <v>140</v>
      </c>
      <c r="K7" s="12">
        <f t="shared" si="3"/>
        <v>0.99290780141843971</v>
      </c>
      <c r="L7" s="11">
        <v>7</v>
      </c>
      <c r="M7" s="12">
        <f t="shared" si="4"/>
        <v>0.05</v>
      </c>
      <c r="N7" s="11">
        <v>4</v>
      </c>
      <c r="O7" s="12">
        <f t="shared" si="5"/>
        <v>2.8571428571428571E-2</v>
      </c>
      <c r="P7" s="11">
        <v>129</v>
      </c>
      <c r="Q7" s="12">
        <f t="shared" si="6"/>
        <v>0.92142857142857137</v>
      </c>
      <c r="R7" s="13">
        <f t="shared" si="7"/>
        <v>140</v>
      </c>
      <c r="S7" s="13">
        <f t="shared" si="8"/>
        <v>0</v>
      </c>
    </row>
    <row r="8" spans="1:19" ht="20.100000000000001" customHeight="1">
      <c r="A8" s="9" t="s">
        <v>10</v>
      </c>
      <c r="B8" s="8" t="s">
        <v>11</v>
      </c>
      <c r="C8" s="8">
        <v>0</v>
      </c>
      <c r="D8" s="8">
        <v>0</v>
      </c>
      <c r="E8" s="11">
        <v>0</v>
      </c>
      <c r="F8" s="11">
        <v>0</v>
      </c>
      <c r="G8" s="12" t="e">
        <f t="shared" si="1"/>
        <v>#DIV/0!</v>
      </c>
      <c r="H8" s="11">
        <v>0</v>
      </c>
      <c r="I8" s="12" t="e">
        <f t="shared" si="2"/>
        <v>#DIV/0!</v>
      </c>
      <c r="J8" s="11">
        <v>0</v>
      </c>
      <c r="K8" s="12" t="e">
        <f t="shared" si="3"/>
        <v>#DIV/0!</v>
      </c>
      <c r="L8" s="11">
        <v>0</v>
      </c>
      <c r="M8" s="12" t="e">
        <f t="shared" si="4"/>
        <v>#DIV/0!</v>
      </c>
      <c r="N8" s="11">
        <v>0</v>
      </c>
      <c r="O8" s="12" t="e">
        <f t="shared" si="5"/>
        <v>#DIV/0!</v>
      </c>
      <c r="P8" s="11">
        <v>0</v>
      </c>
      <c r="Q8" s="12" t="e">
        <f t="shared" si="6"/>
        <v>#DIV/0!</v>
      </c>
      <c r="R8" s="13">
        <f t="shared" si="7"/>
        <v>0</v>
      </c>
      <c r="S8" s="13">
        <f t="shared" si="8"/>
        <v>0</v>
      </c>
    </row>
    <row r="9" spans="1:19" ht="20.100000000000001" customHeight="1">
      <c r="A9" s="7" t="s">
        <v>12</v>
      </c>
      <c r="B9" s="8" t="s">
        <v>13</v>
      </c>
      <c r="C9" s="8">
        <v>0</v>
      </c>
      <c r="D9" s="8">
        <v>13</v>
      </c>
      <c r="E9" s="11">
        <v>39</v>
      </c>
      <c r="F9" s="11">
        <v>0</v>
      </c>
      <c r="G9" s="12">
        <f t="shared" si="1"/>
        <v>0</v>
      </c>
      <c r="H9" s="11">
        <v>0</v>
      </c>
      <c r="I9" s="12">
        <f t="shared" si="2"/>
        <v>0</v>
      </c>
      <c r="J9" s="11">
        <v>39</v>
      </c>
      <c r="K9" s="12">
        <f t="shared" si="3"/>
        <v>1</v>
      </c>
      <c r="L9" s="11">
        <v>0</v>
      </c>
      <c r="M9" s="12">
        <f t="shared" si="4"/>
        <v>0</v>
      </c>
      <c r="N9" s="11">
        <v>7</v>
      </c>
      <c r="O9" s="12">
        <f t="shared" si="5"/>
        <v>0.17948717948717949</v>
      </c>
      <c r="P9" s="11">
        <v>32</v>
      </c>
      <c r="Q9" s="12">
        <f t="shared" si="6"/>
        <v>0.82051282051282048</v>
      </c>
      <c r="R9" s="13">
        <f t="shared" si="7"/>
        <v>39</v>
      </c>
      <c r="S9" s="13">
        <f t="shared" si="8"/>
        <v>0</v>
      </c>
    </row>
    <row r="10" spans="1:19" ht="20.100000000000001" customHeight="1">
      <c r="A10" s="7" t="s">
        <v>186</v>
      </c>
      <c r="B10" s="8" t="s">
        <v>14</v>
      </c>
      <c r="C10" s="8">
        <v>30</v>
      </c>
      <c r="D10" s="8">
        <v>51</v>
      </c>
      <c r="E10" s="11">
        <v>64</v>
      </c>
      <c r="F10" s="11">
        <v>1</v>
      </c>
      <c r="G10" s="12">
        <f t="shared" si="1"/>
        <v>1.5625E-2</v>
      </c>
      <c r="H10" s="11">
        <v>1</v>
      </c>
      <c r="I10" s="12">
        <f t="shared" si="2"/>
        <v>1.5625E-2</v>
      </c>
      <c r="J10" s="11">
        <v>62</v>
      </c>
      <c r="K10" s="12">
        <f t="shared" si="3"/>
        <v>0.96875</v>
      </c>
      <c r="L10" s="11">
        <v>23</v>
      </c>
      <c r="M10" s="12">
        <f t="shared" si="4"/>
        <v>0.37096774193548387</v>
      </c>
      <c r="N10" s="11">
        <v>1</v>
      </c>
      <c r="O10" s="12">
        <f t="shared" si="5"/>
        <v>1.6129032258064516E-2</v>
      </c>
      <c r="P10" s="11">
        <v>38</v>
      </c>
      <c r="Q10" s="12">
        <f t="shared" si="6"/>
        <v>0.61290322580645162</v>
      </c>
      <c r="R10" s="13">
        <f t="shared" si="7"/>
        <v>62</v>
      </c>
      <c r="S10" s="13">
        <f t="shared" si="8"/>
        <v>0</v>
      </c>
    </row>
    <row r="11" spans="1:19" ht="20.100000000000001" customHeight="1">
      <c r="A11" s="7" t="s">
        <v>15</v>
      </c>
      <c r="B11" s="8" t="s">
        <v>16</v>
      </c>
      <c r="C11" s="8">
        <v>35</v>
      </c>
      <c r="D11" s="8">
        <v>61</v>
      </c>
      <c r="E11" s="11">
        <v>91</v>
      </c>
      <c r="F11" s="11">
        <v>0</v>
      </c>
      <c r="G11" s="12">
        <f t="shared" si="1"/>
        <v>0</v>
      </c>
      <c r="H11" s="11">
        <v>0</v>
      </c>
      <c r="I11" s="12">
        <f t="shared" si="2"/>
        <v>0</v>
      </c>
      <c r="J11" s="11">
        <v>91</v>
      </c>
      <c r="K11" s="12">
        <f t="shared" si="3"/>
        <v>1</v>
      </c>
      <c r="L11" s="11">
        <v>0</v>
      </c>
      <c r="M11" s="12">
        <f t="shared" si="4"/>
        <v>0</v>
      </c>
      <c r="N11" s="11">
        <v>3</v>
      </c>
      <c r="O11" s="12">
        <f t="shared" si="5"/>
        <v>3.2967032967032968E-2</v>
      </c>
      <c r="P11" s="11">
        <v>88</v>
      </c>
      <c r="Q11" s="12">
        <f t="shared" si="6"/>
        <v>0.96703296703296704</v>
      </c>
      <c r="R11" s="13">
        <f t="shared" si="7"/>
        <v>91</v>
      </c>
      <c r="S11" s="13">
        <f t="shared" si="8"/>
        <v>0</v>
      </c>
    </row>
    <row r="12" spans="1:19" ht="20.100000000000001" customHeight="1">
      <c r="A12" s="7" t="s">
        <v>17</v>
      </c>
      <c r="B12" s="8" t="s">
        <v>18</v>
      </c>
      <c r="C12" s="8">
        <v>52</v>
      </c>
      <c r="D12" s="8">
        <v>142</v>
      </c>
      <c r="E12" s="11">
        <v>193</v>
      </c>
      <c r="F12" s="11">
        <v>0</v>
      </c>
      <c r="G12" s="12">
        <f t="shared" si="1"/>
        <v>0</v>
      </c>
      <c r="H12" s="11">
        <v>0</v>
      </c>
      <c r="I12" s="12">
        <f t="shared" si="2"/>
        <v>0</v>
      </c>
      <c r="J12" s="11">
        <v>193</v>
      </c>
      <c r="K12" s="12">
        <f t="shared" si="3"/>
        <v>1</v>
      </c>
      <c r="L12" s="11">
        <v>9</v>
      </c>
      <c r="M12" s="12">
        <f t="shared" si="4"/>
        <v>4.6632124352331605E-2</v>
      </c>
      <c r="N12" s="11">
        <v>103</v>
      </c>
      <c r="O12" s="12">
        <f t="shared" si="5"/>
        <v>0.53367875647668395</v>
      </c>
      <c r="P12" s="11">
        <v>81</v>
      </c>
      <c r="Q12" s="12">
        <f t="shared" si="6"/>
        <v>0.41968911917098445</v>
      </c>
      <c r="R12" s="13">
        <f t="shared" si="7"/>
        <v>193</v>
      </c>
      <c r="S12" s="13">
        <f t="shared" si="8"/>
        <v>0</v>
      </c>
    </row>
    <row r="13" spans="1:19" ht="20.100000000000001" customHeight="1">
      <c r="A13" s="7" t="s">
        <v>19</v>
      </c>
      <c r="B13" s="8" t="s">
        <v>20</v>
      </c>
      <c r="C13" s="8">
        <v>11</v>
      </c>
      <c r="D13" s="8">
        <v>26</v>
      </c>
      <c r="E13" s="11">
        <v>35</v>
      </c>
      <c r="F13" s="11">
        <v>0</v>
      </c>
      <c r="G13" s="12">
        <f t="shared" si="1"/>
        <v>0</v>
      </c>
      <c r="H13" s="11">
        <v>0</v>
      </c>
      <c r="I13" s="12">
        <f t="shared" si="2"/>
        <v>0</v>
      </c>
      <c r="J13" s="11">
        <v>35</v>
      </c>
      <c r="K13" s="12">
        <f t="shared" si="3"/>
        <v>1</v>
      </c>
      <c r="L13" s="11">
        <v>1</v>
      </c>
      <c r="M13" s="12">
        <f t="shared" si="4"/>
        <v>2.8571428571428571E-2</v>
      </c>
      <c r="N13" s="11">
        <v>7</v>
      </c>
      <c r="O13" s="12">
        <f t="shared" si="5"/>
        <v>0.2</v>
      </c>
      <c r="P13" s="11">
        <v>27</v>
      </c>
      <c r="Q13" s="12">
        <f t="shared" si="6"/>
        <v>0.77142857142857146</v>
      </c>
      <c r="R13" s="13">
        <f t="shared" si="7"/>
        <v>35</v>
      </c>
      <c r="S13" s="13">
        <f t="shared" si="8"/>
        <v>0</v>
      </c>
    </row>
    <row r="14" spans="1:19" ht="20.100000000000001" customHeight="1">
      <c r="A14" s="7" t="s">
        <v>21</v>
      </c>
      <c r="B14" s="8" t="s">
        <v>22</v>
      </c>
      <c r="C14" s="8">
        <v>54</v>
      </c>
      <c r="D14" s="8">
        <v>97</v>
      </c>
      <c r="E14" s="11">
        <v>127</v>
      </c>
      <c r="F14" s="11">
        <v>0</v>
      </c>
      <c r="G14" s="12">
        <f t="shared" si="1"/>
        <v>0</v>
      </c>
      <c r="H14" s="11">
        <v>2</v>
      </c>
      <c r="I14" s="12">
        <f t="shared" si="2"/>
        <v>1.5748031496062992E-2</v>
      </c>
      <c r="J14" s="11">
        <v>125</v>
      </c>
      <c r="K14" s="12">
        <f t="shared" si="3"/>
        <v>0.98425196850393704</v>
      </c>
      <c r="L14" s="11">
        <v>1</v>
      </c>
      <c r="M14" s="12">
        <f t="shared" si="4"/>
        <v>8.0000000000000002E-3</v>
      </c>
      <c r="N14" s="11">
        <v>2</v>
      </c>
      <c r="O14" s="12">
        <f t="shared" si="5"/>
        <v>1.6E-2</v>
      </c>
      <c r="P14" s="11">
        <v>122</v>
      </c>
      <c r="Q14" s="12">
        <f t="shared" si="6"/>
        <v>0.97599999999999998</v>
      </c>
      <c r="R14" s="13">
        <f t="shared" si="7"/>
        <v>125</v>
      </c>
      <c r="S14" s="13">
        <f t="shared" si="8"/>
        <v>0</v>
      </c>
    </row>
    <row r="15" spans="1:19" ht="20.100000000000001" customHeight="1">
      <c r="A15" s="7" t="s">
        <v>23</v>
      </c>
      <c r="B15" s="8" t="s">
        <v>24</v>
      </c>
      <c r="C15" s="8">
        <v>12</v>
      </c>
      <c r="D15" s="8">
        <v>20</v>
      </c>
      <c r="E15" s="11">
        <v>25</v>
      </c>
      <c r="F15" s="11">
        <v>0</v>
      </c>
      <c r="G15" s="12">
        <f t="shared" si="1"/>
        <v>0</v>
      </c>
      <c r="H15" s="11">
        <v>0</v>
      </c>
      <c r="I15" s="12">
        <f t="shared" si="2"/>
        <v>0</v>
      </c>
      <c r="J15" s="11">
        <v>25</v>
      </c>
      <c r="K15" s="12">
        <f t="shared" si="3"/>
        <v>1</v>
      </c>
      <c r="L15" s="11">
        <v>0</v>
      </c>
      <c r="M15" s="12">
        <f t="shared" si="4"/>
        <v>0</v>
      </c>
      <c r="N15" s="11">
        <v>1</v>
      </c>
      <c r="O15" s="12">
        <f t="shared" si="5"/>
        <v>0.04</v>
      </c>
      <c r="P15" s="11">
        <v>24</v>
      </c>
      <c r="Q15" s="12">
        <f t="shared" si="6"/>
        <v>0.96</v>
      </c>
      <c r="R15" s="13">
        <f t="shared" si="7"/>
        <v>25</v>
      </c>
      <c r="S15" s="13">
        <f t="shared" si="8"/>
        <v>0</v>
      </c>
    </row>
    <row r="16" spans="1:19" ht="20.100000000000001" customHeight="1">
      <c r="A16" s="7" t="s">
        <v>25</v>
      </c>
      <c r="B16" s="8" t="s">
        <v>26</v>
      </c>
      <c r="C16" s="8">
        <v>20</v>
      </c>
      <c r="D16" s="8">
        <v>40</v>
      </c>
      <c r="E16" s="11">
        <v>54</v>
      </c>
      <c r="F16" s="11">
        <v>0</v>
      </c>
      <c r="G16" s="12">
        <f t="shared" si="1"/>
        <v>0</v>
      </c>
      <c r="H16" s="11">
        <v>0</v>
      </c>
      <c r="I16" s="12">
        <f t="shared" si="2"/>
        <v>0</v>
      </c>
      <c r="J16" s="11">
        <v>54</v>
      </c>
      <c r="K16" s="12">
        <f t="shared" si="3"/>
        <v>1</v>
      </c>
      <c r="L16" s="11">
        <v>3</v>
      </c>
      <c r="M16" s="12">
        <f t="shared" si="4"/>
        <v>5.5555555555555552E-2</v>
      </c>
      <c r="N16" s="11">
        <v>6</v>
      </c>
      <c r="O16" s="12">
        <f t="shared" si="5"/>
        <v>0.1111111111111111</v>
      </c>
      <c r="P16" s="11">
        <v>45</v>
      </c>
      <c r="Q16" s="12">
        <f t="shared" si="6"/>
        <v>0.83333333333333337</v>
      </c>
      <c r="R16" s="13">
        <f t="shared" si="7"/>
        <v>54</v>
      </c>
      <c r="S16" s="13">
        <f t="shared" si="8"/>
        <v>0</v>
      </c>
    </row>
    <row r="17" spans="1:19" ht="20.100000000000001" customHeight="1">
      <c r="A17" s="7" t="s">
        <v>27</v>
      </c>
      <c r="B17" s="8" t="s">
        <v>28</v>
      </c>
      <c r="C17" s="8">
        <v>0</v>
      </c>
      <c r="D17" s="8">
        <v>50</v>
      </c>
      <c r="E17" s="11">
        <v>50</v>
      </c>
      <c r="F17" s="11">
        <v>0</v>
      </c>
      <c r="G17" s="12">
        <f t="shared" si="1"/>
        <v>0</v>
      </c>
      <c r="H17" s="11">
        <v>0</v>
      </c>
      <c r="I17" s="12">
        <f t="shared" si="2"/>
        <v>0</v>
      </c>
      <c r="J17" s="11">
        <v>50</v>
      </c>
      <c r="K17" s="12">
        <f t="shared" si="3"/>
        <v>1</v>
      </c>
      <c r="L17" s="11">
        <v>0</v>
      </c>
      <c r="M17" s="12">
        <f t="shared" si="4"/>
        <v>0</v>
      </c>
      <c r="N17" s="11">
        <v>0</v>
      </c>
      <c r="O17" s="12">
        <f t="shared" si="5"/>
        <v>0</v>
      </c>
      <c r="P17" s="11">
        <v>50</v>
      </c>
      <c r="Q17" s="12">
        <f t="shared" si="6"/>
        <v>1</v>
      </c>
      <c r="R17" s="13">
        <f t="shared" si="7"/>
        <v>50</v>
      </c>
      <c r="S17" s="13">
        <f t="shared" si="8"/>
        <v>0</v>
      </c>
    </row>
    <row r="18" spans="1:19" ht="20.100000000000001" customHeight="1">
      <c r="A18" s="7" t="s">
        <v>29</v>
      </c>
      <c r="B18" s="8" t="s">
        <v>30</v>
      </c>
      <c r="C18" s="8">
        <v>15</v>
      </c>
      <c r="D18" s="8">
        <v>25</v>
      </c>
      <c r="E18" s="11">
        <v>30</v>
      </c>
      <c r="F18" s="11">
        <v>0</v>
      </c>
      <c r="G18" s="12">
        <f t="shared" si="1"/>
        <v>0</v>
      </c>
      <c r="H18" s="11">
        <v>1</v>
      </c>
      <c r="I18" s="12">
        <f t="shared" si="2"/>
        <v>3.3333333333333333E-2</v>
      </c>
      <c r="J18" s="11">
        <v>29</v>
      </c>
      <c r="K18" s="12">
        <f t="shared" si="3"/>
        <v>0.96666666666666667</v>
      </c>
      <c r="L18" s="11">
        <v>2</v>
      </c>
      <c r="M18" s="12">
        <f t="shared" si="4"/>
        <v>6.8965517241379309E-2</v>
      </c>
      <c r="N18" s="11">
        <v>3</v>
      </c>
      <c r="O18" s="12">
        <f t="shared" si="5"/>
        <v>0.10344827586206896</v>
      </c>
      <c r="P18" s="11">
        <v>24</v>
      </c>
      <c r="Q18" s="12">
        <f t="shared" si="6"/>
        <v>0.82758620689655171</v>
      </c>
      <c r="R18" s="13">
        <f t="shared" si="7"/>
        <v>29</v>
      </c>
      <c r="S18" s="13">
        <f t="shared" si="8"/>
        <v>0</v>
      </c>
    </row>
    <row r="19" spans="1:19" ht="20.100000000000001" customHeight="1">
      <c r="A19" s="7" t="s">
        <v>31</v>
      </c>
      <c r="B19" s="8" t="s">
        <v>32</v>
      </c>
      <c r="C19" s="8">
        <v>0</v>
      </c>
      <c r="D19" s="8">
        <v>0</v>
      </c>
      <c r="E19" s="11">
        <v>0</v>
      </c>
      <c r="F19" s="11">
        <v>0</v>
      </c>
      <c r="G19" s="12" t="e">
        <f t="shared" si="1"/>
        <v>#DIV/0!</v>
      </c>
      <c r="H19" s="11">
        <v>0</v>
      </c>
      <c r="I19" s="12" t="e">
        <f t="shared" si="2"/>
        <v>#DIV/0!</v>
      </c>
      <c r="J19" s="11">
        <v>0</v>
      </c>
      <c r="K19" s="12" t="e">
        <f t="shared" si="3"/>
        <v>#DIV/0!</v>
      </c>
      <c r="L19" s="11">
        <v>0</v>
      </c>
      <c r="M19" s="12" t="e">
        <f t="shared" si="4"/>
        <v>#DIV/0!</v>
      </c>
      <c r="N19" s="11">
        <v>0</v>
      </c>
      <c r="O19" s="12" t="e">
        <f t="shared" si="5"/>
        <v>#DIV/0!</v>
      </c>
      <c r="P19" s="11">
        <v>0</v>
      </c>
      <c r="Q19" s="12" t="e">
        <f t="shared" si="6"/>
        <v>#DIV/0!</v>
      </c>
      <c r="R19" s="13">
        <f t="shared" si="7"/>
        <v>0</v>
      </c>
      <c r="S19" s="13">
        <f t="shared" si="8"/>
        <v>0</v>
      </c>
    </row>
    <row r="20" spans="1:19" ht="20.100000000000001" customHeight="1">
      <c r="A20" s="7" t="s">
        <v>33</v>
      </c>
      <c r="B20" s="8" t="s">
        <v>34</v>
      </c>
      <c r="C20" s="8">
        <v>43</v>
      </c>
      <c r="D20" s="8">
        <v>61</v>
      </c>
      <c r="E20" s="11">
        <v>98</v>
      </c>
      <c r="F20" s="11">
        <v>0</v>
      </c>
      <c r="G20" s="12">
        <f t="shared" si="1"/>
        <v>0</v>
      </c>
      <c r="H20" s="11">
        <v>0</v>
      </c>
      <c r="I20" s="12">
        <f t="shared" si="2"/>
        <v>0</v>
      </c>
      <c r="J20" s="11">
        <v>98</v>
      </c>
      <c r="K20" s="12">
        <f t="shared" si="3"/>
        <v>1</v>
      </c>
      <c r="L20" s="11">
        <v>0</v>
      </c>
      <c r="M20" s="12">
        <f t="shared" si="4"/>
        <v>0</v>
      </c>
      <c r="N20" s="11">
        <v>98</v>
      </c>
      <c r="O20" s="12">
        <f t="shared" si="5"/>
        <v>1</v>
      </c>
      <c r="P20" s="11">
        <v>0</v>
      </c>
      <c r="Q20" s="12">
        <f t="shared" si="6"/>
        <v>0</v>
      </c>
      <c r="R20" s="13">
        <f t="shared" si="7"/>
        <v>98</v>
      </c>
      <c r="S20" s="13">
        <f t="shared" si="8"/>
        <v>0</v>
      </c>
    </row>
    <row r="21" spans="1:19" ht="20.100000000000001" customHeight="1">
      <c r="A21" s="7" t="s">
        <v>35</v>
      </c>
      <c r="B21" s="8" t="s">
        <v>36</v>
      </c>
      <c r="C21" s="8">
        <v>0</v>
      </c>
      <c r="D21" s="8">
        <v>0</v>
      </c>
      <c r="E21" s="11">
        <v>0</v>
      </c>
      <c r="F21" s="11">
        <v>0</v>
      </c>
      <c r="G21" s="12" t="e">
        <f t="shared" si="1"/>
        <v>#DIV/0!</v>
      </c>
      <c r="H21" s="11">
        <v>0</v>
      </c>
      <c r="I21" s="12" t="e">
        <f t="shared" si="2"/>
        <v>#DIV/0!</v>
      </c>
      <c r="J21" s="11">
        <v>0</v>
      </c>
      <c r="K21" s="12" t="e">
        <f t="shared" si="3"/>
        <v>#DIV/0!</v>
      </c>
      <c r="L21" s="11">
        <v>0</v>
      </c>
      <c r="M21" s="12" t="e">
        <f t="shared" si="4"/>
        <v>#DIV/0!</v>
      </c>
      <c r="N21" s="11">
        <v>0</v>
      </c>
      <c r="O21" s="12" t="e">
        <f t="shared" si="5"/>
        <v>#DIV/0!</v>
      </c>
      <c r="P21" s="11">
        <v>0</v>
      </c>
      <c r="Q21" s="12" t="e">
        <f t="shared" si="6"/>
        <v>#DIV/0!</v>
      </c>
      <c r="R21" s="13">
        <f t="shared" si="7"/>
        <v>0</v>
      </c>
      <c r="S21" s="13">
        <f t="shared" si="8"/>
        <v>0</v>
      </c>
    </row>
    <row r="22" spans="1:19" ht="20.100000000000001" customHeight="1">
      <c r="A22" s="7" t="s">
        <v>37</v>
      </c>
      <c r="B22" s="8" t="s">
        <v>188</v>
      </c>
      <c r="C22" s="8">
        <v>0</v>
      </c>
      <c r="D22" s="8">
        <v>0</v>
      </c>
      <c r="E22" s="11">
        <v>0</v>
      </c>
      <c r="F22" s="11">
        <v>0</v>
      </c>
      <c r="G22" s="12" t="e">
        <f t="shared" si="1"/>
        <v>#DIV/0!</v>
      </c>
      <c r="H22" s="11">
        <v>0</v>
      </c>
      <c r="I22" s="12" t="e">
        <f t="shared" si="2"/>
        <v>#DIV/0!</v>
      </c>
      <c r="J22" s="11">
        <v>0</v>
      </c>
      <c r="K22" s="12" t="e">
        <f t="shared" si="3"/>
        <v>#DIV/0!</v>
      </c>
      <c r="L22" s="11">
        <v>0</v>
      </c>
      <c r="M22" s="12" t="e">
        <f t="shared" si="4"/>
        <v>#DIV/0!</v>
      </c>
      <c r="N22" s="11">
        <v>0</v>
      </c>
      <c r="O22" s="12" t="e">
        <f t="shared" si="5"/>
        <v>#DIV/0!</v>
      </c>
      <c r="P22" s="11">
        <v>0</v>
      </c>
      <c r="Q22" s="12" t="e">
        <f t="shared" si="6"/>
        <v>#DIV/0!</v>
      </c>
      <c r="R22" s="13">
        <f t="shared" si="7"/>
        <v>0</v>
      </c>
      <c r="S22" s="13">
        <f t="shared" si="8"/>
        <v>0</v>
      </c>
    </row>
    <row r="23" spans="1:19" ht="20.100000000000001" customHeight="1">
      <c r="A23" s="7" t="s">
        <v>38</v>
      </c>
      <c r="B23" s="8" t="s">
        <v>39</v>
      </c>
      <c r="C23" s="8">
        <v>150</v>
      </c>
      <c r="D23" s="8">
        <v>200</v>
      </c>
      <c r="E23" s="11">
        <v>321</v>
      </c>
      <c r="F23" s="11">
        <v>0</v>
      </c>
      <c r="G23" s="12">
        <f t="shared" si="1"/>
        <v>0</v>
      </c>
      <c r="H23" s="11">
        <v>3</v>
      </c>
      <c r="I23" s="12">
        <f t="shared" si="2"/>
        <v>9.3457943925233638E-3</v>
      </c>
      <c r="J23" s="11">
        <v>316</v>
      </c>
      <c r="K23" s="12">
        <f t="shared" si="3"/>
        <v>0.98442367601246106</v>
      </c>
      <c r="L23" s="11">
        <v>7</v>
      </c>
      <c r="M23" s="12">
        <f t="shared" si="4"/>
        <v>2.2151898734177215E-2</v>
      </c>
      <c r="N23" s="11">
        <v>44</v>
      </c>
      <c r="O23" s="12">
        <f t="shared" si="5"/>
        <v>0.13924050632911392</v>
      </c>
      <c r="P23" s="11">
        <v>267</v>
      </c>
      <c r="Q23" s="12">
        <f t="shared" si="6"/>
        <v>0.84493670886075944</v>
      </c>
      <c r="R23" s="13">
        <f t="shared" si="7"/>
        <v>318</v>
      </c>
      <c r="S23" s="13">
        <f t="shared" si="8"/>
        <v>2</v>
      </c>
    </row>
    <row r="24" spans="1:19" ht="20.100000000000001" customHeight="1">
      <c r="A24" s="7" t="s">
        <v>40</v>
      </c>
      <c r="B24" s="8" t="s">
        <v>41</v>
      </c>
      <c r="C24" s="8">
        <v>9</v>
      </c>
      <c r="D24" s="8">
        <v>25</v>
      </c>
      <c r="E24" s="11">
        <v>30</v>
      </c>
      <c r="F24" s="11">
        <v>0</v>
      </c>
      <c r="G24" s="12">
        <f t="shared" si="1"/>
        <v>0</v>
      </c>
      <c r="H24" s="11">
        <v>0</v>
      </c>
      <c r="I24" s="12">
        <f t="shared" si="2"/>
        <v>0</v>
      </c>
      <c r="J24" s="11">
        <v>30</v>
      </c>
      <c r="K24" s="12">
        <f t="shared" si="3"/>
        <v>1</v>
      </c>
      <c r="L24" s="11">
        <v>5</v>
      </c>
      <c r="M24" s="12">
        <f t="shared" si="4"/>
        <v>0.16666666666666666</v>
      </c>
      <c r="N24" s="11">
        <v>10</v>
      </c>
      <c r="O24" s="12">
        <f t="shared" si="5"/>
        <v>0.33333333333333331</v>
      </c>
      <c r="P24" s="11">
        <v>15</v>
      </c>
      <c r="Q24" s="12">
        <f t="shared" si="6"/>
        <v>0.5</v>
      </c>
      <c r="R24" s="13">
        <f t="shared" si="7"/>
        <v>30</v>
      </c>
      <c r="S24" s="13">
        <f t="shared" si="8"/>
        <v>0</v>
      </c>
    </row>
    <row r="25" spans="1:19" ht="20.100000000000001" customHeight="1">
      <c r="A25" s="7" t="s">
        <v>42</v>
      </c>
      <c r="B25" s="8" t="s">
        <v>43</v>
      </c>
      <c r="C25" s="8">
        <v>24</v>
      </c>
      <c r="D25" s="8">
        <v>40</v>
      </c>
      <c r="E25" s="11">
        <v>71</v>
      </c>
      <c r="F25" s="11">
        <v>0</v>
      </c>
      <c r="G25" s="12">
        <f t="shared" si="1"/>
        <v>0</v>
      </c>
      <c r="H25" s="11">
        <v>0</v>
      </c>
      <c r="I25" s="12">
        <f t="shared" si="2"/>
        <v>0</v>
      </c>
      <c r="J25" s="11">
        <v>71</v>
      </c>
      <c r="K25" s="12">
        <f t="shared" si="3"/>
        <v>1</v>
      </c>
      <c r="L25" s="11">
        <v>0</v>
      </c>
      <c r="M25" s="12">
        <f t="shared" si="4"/>
        <v>0</v>
      </c>
      <c r="N25" s="11">
        <v>0</v>
      </c>
      <c r="O25" s="12">
        <f t="shared" si="5"/>
        <v>0</v>
      </c>
      <c r="P25" s="11">
        <v>71</v>
      </c>
      <c r="Q25" s="12">
        <f t="shared" si="6"/>
        <v>1</v>
      </c>
      <c r="R25" s="13">
        <f t="shared" si="7"/>
        <v>71</v>
      </c>
      <c r="S25" s="13">
        <f t="shared" si="8"/>
        <v>0</v>
      </c>
    </row>
    <row r="26" spans="1:19" ht="20.100000000000001" customHeight="1">
      <c r="A26" s="7" t="s">
        <v>44</v>
      </c>
      <c r="B26" s="8" t="s">
        <v>45</v>
      </c>
      <c r="C26" s="8">
        <v>65</v>
      </c>
      <c r="D26" s="8">
        <v>87</v>
      </c>
      <c r="E26" s="11">
        <v>150</v>
      </c>
      <c r="F26" s="11">
        <v>0</v>
      </c>
      <c r="G26" s="12">
        <f t="shared" si="1"/>
        <v>0</v>
      </c>
      <c r="H26" s="11">
        <v>0</v>
      </c>
      <c r="I26" s="12">
        <f t="shared" si="2"/>
        <v>0</v>
      </c>
      <c r="J26" s="11">
        <v>150</v>
      </c>
      <c r="K26" s="12">
        <f t="shared" si="3"/>
        <v>1</v>
      </c>
      <c r="L26" s="11">
        <v>1</v>
      </c>
      <c r="M26" s="12">
        <f t="shared" si="4"/>
        <v>6.6666666666666671E-3</v>
      </c>
      <c r="N26" s="11">
        <v>23</v>
      </c>
      <c r="O26" s="12">
        <f t="shared" si="5"/>
        <v>0.15333333333333332</v>
      </c>
      <c r="P26" s="11">
        <v>126</v>
      </c>
      <c r="Q26" s="12">
        <f t="shared" si="6"/>
        <v>0.84</v>
      </c>
      <c r="R26" s="13">
        <f t="shared" si="7"/>
        <v>150</v>
      </c>
      <c r="S26" s="13">
        <f t="shared" si="8"/>
        <v>0</v>
      </c>
    </row>
    <row r="27" spans="1:19" ht="20.100000000000001" customHeight="1">
      <c r="A27" s="7" t="s">
        <v>46</v>
      </c>
      <c r="B27" s="8" t="s">
        <v>26</v>
      </c>
      <c r="C27" s="8">
        <v>82</v>
      </c>
      <c r="D27" s="8">
        <v>164</v>
      </c>
      <c r="E27" s="11">
        <v>222</v>
      </c>
      <c r="F27" s="11">
        <v>2</v>
      </c>
      <c r="G27" s="12">
        <f t="shared" si="1"/>
        <v>9.0090090090090089E-3</v>
      </c>
      <c r="H27" s="11">
        <v>4</v>
      </c>
      <c r="I27" s="12">
        <f t="shared" si="2"/>
        <v>1.8018018018018018E-2</v>
      </c>
      <c r="J27" s="11">
        <v>216</v>
      </c>
      <c r="K27" s="12">
        <f t="shared" si="3"/>
        <v>0.97297297297297303</v>
      </c>
      <c r="L27" s="11">
        <v>4</v>
      </c>
      <c r="M27" s="12">
        <f t="shared" si="4"/>
        <v>1.8518518518518517E-2</v>
      </c>
      <c r="N27" s="11">
        <v>3</v>
      </c>
      <c r="O27" s="12">
        <f t="shared" si="5"/>
        <v>1.3888888888888888E-2</v>
      </c>
      <c r="P27" s="11">
        <v>209</v>
      </c>
      <c r="Q27" s="12">
        <f t="shared" si="6"/>
        <v>0.96759259259259256</v>
      </c>
      <c r="R27" s="13">
        <f t="shared" si="7"/>
        <v>216</v>
      </c>
      <c r="S27" s="13">
        <f t="shared" si="8"/>
        <v>0</v>
      </c>
    </row>
    <row r="28" spans="1:19" ht="20.100000000000001" customHeight="1">
      <c r="A28" s="7" t="s">
        <v>47</v>
      </c>
      <c r="B28" s="8" t="s">
        <v>48</v>
      </c>
      <c r="C28" s="8">
        <v>45</v>
      </c>
      <c r="D28" s="8">
        <v>130</v>
      </c>
      <c r="E28" s="11">
        <v>163</v>
      </c>
      <c r="F28" s="11">
        <v>2</v>
      </c>
      <c r="G28" s="12">
        <f t="shared" si="1"/>
        <v>1.2269938650306749E-2</v>
      </c>
      <c r="H28" s="11">
        <v>1</v>
      </c>
      <c r="I28" s="12">
        <f t="shared" si="2"/>
        <v>6.1349693251533744E-3</v>
      </c>
      <c r="J28" s="11">
        <v>160</v>
      </c>
      <c r="K28" s="12">
        <f t="shared" si="3"/>
        <v>0.98159509202453987</v>
      </c>
      <c r="L28" s="11">
        <v>6</v>
      </c>
      <c r="M28" s="12">
        <f t="shared" si="4"/>
        <v>3.7499999999999999E-2</v>
      </c>
      <c r="N28" s="11">
        <v>24</v>
      </c>
      <c r="O28" s="12">
        <f t="shared" si="5"/>
        <v>0.15</v>
      </c>
      <c r="P28" s="11">
        <v>130</v>
      </c>
      <c r="Q28" s="12">
        <f t="shared" si="6"/>
        <v>0.8125</v>
      </c>
      <c r="R28" s="13">
        <f t="shared" si="7"/>
        <v>160</v>
      </c>
      <c r="S28" s="13">
        <f t="shared" si="8"/>
        <v>0</v>
      </c>
    </row>
    <row r="29" spans="1:19" ht="20.100000000000001" customHeight="1">
      <c r="A29" s="7" t="s">
        <v>49</v>
      </c>
      <c r="B29" s="8" t="s">
        <v>50</v>
      </c>
      <c r="C29" s="8">
        <v>35</v>
      </c>
      <c r="D29" s="8">
        <v>51</v>
      </c>
      <c r="E29" s="11">
        <v>59</v>
      </c>
      <c r="F29" s="11">
        <v>0</v>
      </c>
      <c r="G29" s="12">
        <f t="shared" si="1"/>
        <v>0</v>
      </c>
      <c r="H29" s="11">
        <v>0</v>
      </c>
      <c r="I29" s="12">
        <f t="shared" si="2"/>
        <v>0</v>
      </c>
      <c r="J29" s="11">
        <v>59</v>
      </c>
      <c r="K29" s="12">
        <f t="shared" si="3"/>
        <v>1</v>
      </c>
      <c r="L29" s="11">
        <v>6</v>
      </c>
      <c r="M29" s="12">
        <f t="shared" si="4"/>
        <v>0.10169491525423729</v>
      </c>
      <c r="N29" s="11">
        <v>11</v>
      </c>
      <c r="O29" s="12">
        <f t="shared" si="5"/>
        <v>0.1864406779661017</v>
      </c>
      <c r="P29" s="11">
        <v>42</v>
      </c>
      <c r="Q29" s="12">
        <f t="shared" si="6"/>
        <v>0.71186440677966101</v>
      </c>
      <c r="R29" s="13">
        <f t="shared" si="7"/>
        <v>59</v>
      </c>
      <c r="S29" s="13">
        <f t="shared" si="8"/>
        <v>0</v>
      </c>
    </row>
    <row r="30" spans="1:19" ht="20.100000000000001" customHeight="1">
      <c r="A30" s="7" t="s">
        <v>51</v>
      </c>
      <c r="B30" s="8" t="s">
        <v>52</v>
      </c>
      <c r="C30" s="8">
        <v>41</v>
      </c>
      <c r="D30" s="8">
        <v>45</v>
      </c>
      <c r="E30" s="11">
        <v>50</v>
      </c>
      <c r="F30" s="11">
        <v>0</v>
      </c>
      <c r="G30" s="12">
        <f t="shared" si="1"/>
        <v>0</v>
      </c>
      <c r="H30" s="11">
        <v>0</v>
      </c>
      <c r="I30" s="12">
        <f t="shared" si="2"/>
        <v>0</v>
      </c>
      <c r="J30" s="11">
        <v>50</v>
      </c>
      <c r="K30" s="12">
        <f t="shared" si="3"/>
        <v>1</v>
      </c>
      <c r="L30" s="11">
        <v>0</v>
      </c>
      <c r="M30" s="12">
        <f t="shared" si="4"/>
        <v>0</v>
      </c>
      <c r="N30" s="11">
        <v>43</v>
      </c>
      <c r="O30" s="12">
        <f t="shared" si="5"/>
        <v>0.86</v>
      </c>
      <c r="P30" s="11">
        <v>7</v>
      </c>
      <c r="Q30" s="12">
        <f t="shared" si="6"/>
        <v>0.14000000000000001</v>
      </c>
      <c r="R30" s="13">
        <f t="shared" si="7"/>
        <v>50</v>
      </c>
      <c r="S30" s="13">
        <f t="shared" si="8"/>
        <v>0</v>
      </c>
    </row>
    <row r="31" spans="1:19" ht="20.100000000000001" customHeight="1">
      <c r="A31" s="7" t="s">
        <v>53</v>
      </c>
      <c r="B31" s="8" t="s">
        <v>54</v>
      </c>
      <c r="C31" s="8">
        <v>20</v>
      </c>
      <c r="D31" s="8">
        <v>30</v>
      </c>
      <c r="E31" s="11"/>
      <c r="F31" s="11"/>
      <c r="G31" s="12" t="e">
        <f t="shared" si="1"/>
        <v>#DIV/0!</v>
      </c>
      <c r="H31" s="11"/>
      <c r="I31" s="12" t="e">
        <f t="shared" si="2"/>
        <v>#DIV/0!</v>
      </c>
      <c r="J31" s="11"/>
      <c r="K31" s="12" t="e">
        <f t="shared" si="3"/>
        <v>#DIV/0!</v>
      </c>
      <c r="L31" s="11"/>
      <c r="M31" s="12" t="e">
        <f t="shared" si="4"/>
        <v>#DIV/0!</v>
      </c>
      <c r="N31" s="11"/>
      <c r="O31" s="12" t="e">
        <f t="shared" si="5"/>
        <v>#DIV/0!</v>
      </c>
      <c r="P31" s="11"/>
      <c r="Q31" s="12" t="e">
        <f t="shared" si="6"/>
        <v>#DIV/0!</v>
      </c>
      <c r="R31" s="13">
        <f t="shared" si="7"/>
        <v>0</v>
      </c>
      <c r="S31" s="13">
        <f t="shared" si="8"/>
        <v>0</v>
      </c>
    </row>
    <row r="32" spans="1:19" ht="20.100000000000001" customHeight="1">
      <c r="A32" s="7" t="s">
        <v>55</v>
      </c>
      <c r="B32" s="8" t="s">
        <v>56</v>
      </c>
      <c r="C32" s="8">
        <v>10</v>
      </c>
      <c r="D32" s="8">
        <v>20</v>
      </c>
      <c r="E32" s="11">
        <v>24</v>
      </c>
      <c r="F32" s="11">
        <v>0</v>
      </c>
      <c r="G32" s="12">
        <f t="shared" si="1"/>
        <v>0</v>
      </c>
      <c r="H32" s="11">
        <v>0</v>
      </c>
      <c r="I32" s="12">
        <f t="shared" si="2"/>
        <v>0</v>
      </c>
      <c r="J32" s="11">
        <v>24</v>
      </c>
      <c r="K32" s="12">
        <f t="shared" si="3"/>
        <v>1</v>
      </c>
      <c r="L32" s="11">
        <v>1</v>
      </c>
      <c r="M32" s="12">
        <f t="shared" si="4"/>
        <v>4.1666666666666664E-2</v>
      </c>
      <c r="N32" s="11">
        <v>2</v>
      </c>
      <c r="O32" s="12">
        <f t="shared" si="5"/>
        <v>8.3333333333333329E-2</v>
      </c>
      <c r="P32" s="11">
        <v>21</v>
      </c>
      <c r="Q32" s="12">
        <f t="shared" si="6"/>
        <v>0.875</v>
      </c>
      <c r="R32" s="13">
        <f t="shared" si="7"/>
        <v>24</v>
      </c>
      <c r="S32" s="13">
        <f t="shared" si="8"/>
        <v>0</v>
      </c>
    </row>
    <row r="33" spans="1:19" ht="20.100000000000001" customHeight="1">
      <c r="A33" s="7" t="s">
        <v>57</v>
      </c>
      <c r="B33" s="8" t="s">
        <v>58</v>
      </c>
      <c r="C33" s="8">
        <v>8</v>
      </c>
      <c r="D33" s="8">
        <v>11</v>
      </c>
      <c r="E33" s="11">
        <v>27</v>
      </c>
      <c r="F33" s="11">
        <v>0</v>
      </c>
      <c r="G33" s="12">
        <f t="shared" si="1"/>
        <v>0</v>
      </c>
      <c r="H33" s="11">
        <v>0</v>
      </c>
      <c r="I33" s="12">
        <f t="shared" si="2"/>
        <v>0</v>
      </c>
      <c r="J33" s="11">
        <v>27</v>
      </c>
      <c r="K33" s="12">
        <f t="shared" si="3"/>
        <v>1</v>
      </c>
      <c r="L33" s="11">
        <v>1</v>
      </c>
      <c r="M33" s="12">
        <f t="shared" si="4"/>
        <v>3.7037037037037035E-2</v>
      </c>
      <c r="N33" s="11">
        <v>4</v>
      </c>
      <c r="O33" s="12">
        <f t="shared" si="5"/>
        <v>0.14814814814814814</v>
      </c>
      <c r="P33" s="11">
        <v>22</v>
      </c>
      <c r="Q33" s="12">
        <f t="shared" si="6"/>
        <v>0.81481481481481477</v>
      </c>
      <c r="R33" s="13">
        <f t="shared" si="7"/>
        <v>27</v>
      </c>
      <c r="S33" s="13">
        <f t="shared" si="8"/>
        <v>0</v>
      </c>
    </row>
    <row r="34" spans="1:19" ht="20.100000000000001" customHeight="1">
      <c r="A34" s="7" t="s">
        <v>59</v>
      </c>
      <c r="B34" s="8" t="s">
        <v>60</v>
      </c>
      <c r="C34" s="8">
        <v>40</v>
      </c>
      <c r="D34" s="8">
        <v>71</v>
      </c>
      <c r="E34" s="11">
        <v>97</v>
      </c>
      <c r="F34" s="11">
        <v>0</v>
      </c>
      <c r="G34" s="12">
        <f t="shared" si="1"/>
        <v>0</v>
      </c>
      <c r="H34" s="11">
        <v>0</v>
      </c>
      <c r="I34" s="12">
        <f t="shared" si="2"/>
        <v>0</v>
      </c>
      <c r="J34" s="11">
        <v>97</v>
      </c>
      <c r="K34" s="12">
        <f t="shared" si="3"/>
        <v>1</v>
      </c>
      <c r="L34" s="11">
        <v>3</v>
      </c>
      <c r="M34" s="12">
        <f t="shared" si="4"/>
        <v>3.0927835051546393E-2</v>
      </c>
      <c r="N34" s="11">
        <v>17</v>
      </c>
      <c r="O34" s="12">
        <f t="shared" si="5"/>
        <v>0.17525773195876287</v>
      </c>
      <c r="P34" s="11">
        <v>77</v>
      </c>
      <c r="Q34" s="12">
        <f t="shared" si="6"/>
        <v>0.79381443298969068</v>
      </c>
      <c r="R34" s="13">
        <f t="shared" si="7"/>
        <v>97</v>
      </c>
      <c r="S34" s="13">
        <f t="shared" si="8"/>
        <v>0</v>
      </c>
    </row>
    <row r="35" spans="1:19" ht="20.100000000000001" customHeight="1">
      <c r="A35" s="7" t="s">
        <v>61</v>
      </c>
      <c r="B35" s="8" t="s">
        <v>189</v>
      </c>
      <c r="C35" s="8">
        <v>51</v>
      </c>
      <c r="D35" s="8">
        <v>116</v>
      </c>
      <c r="E35" s="11">
        <v>217</v>
      </c>
      <c r="F35" s="11">
        <v>1</v>
      </c>
      <c r="G35" s="12">
        <f t="shared" si="1"/>
        <v>4.608294930875576E-3</v>
      </c>
      <c r="H35" s="11">
        <v>1</v>
      </c>
      <c r="I35" s="12">
        <f t="shared" si="2"/>
        <v>4.608294930875576E-3</v>
      </c>
      <c r="J35" s="11">
        <v>215</v>
      </c>
      <c r="K35" s="12">
        <f t="shared" si="3"/>
        <v>0.99078341013824889</v>
      </c>
      <c r="L35" s="11">
        <v>1</v>
      </c>
      <c r="M35" s="12">
        <f t="shared" si="4"/>
        <v>4.6511627906976744E-3</v>
      </c>
      <c r="N35" s="11">
        <v>11</v>
      </c>
      <c r="O35" s="12">
        <f t="shared" si="5"/>
        <v>5.1162790697674418E-2</v>
      </c>
      <c r="P35" s="11">
        <v>203</v>
      </c>
      <c r="Q35" s="12">
        <f t="shared" si="6"/>
        <v>0.94418604651162785</v>
      </c>
      <c r="R35" s="13">
        <f t="shared" si="7"/>
        <v>215</v>
      </c>
      <c r="S35" s="13">
        <f t="shared" si="8"/>
        <v>0</v>
      </c>
    </row>
    <row r="36" spans="1:19" ht="20.100000000000001" customHeight="1">
      <c r="A36" s="7" t="s">
        <v>62</v>
      </c>
      <c r="B36" s="8" t="s">
        <v>63</v>
      </c>
      <c r="C36" s="8">
        <v>0</v>
      </c>
      <c r="D36" s="8">
        <v>0</v>
      </c>
      <c r="E36" s="11">
        <v>0</v>
      </c>
      <c r="F36" s="11">
        <v>0</v>
      </c>
      <c r="G36" s="12" t="e">
        <f t="shared" si="1"/>
        <v>#DIV/0!</v>
      </c>
      <c r="H36" s="11">
        <v>0</v>
      </c>
      <c r="I36" s="12" t="e">
        <f t="shared" si="2"/>
        <v>#DIV/0!</v>
      </c>
      <c r="J36" s="11">
        <v>0</v>
      </c>
      <c r="K36" s="12" t="e">
        <f t="shared" si="3"/>
        <v>#DIV/0!</v>
      </c>
      <c r="L36" s="11">
        <v>0</v>
      </c>
      <c r="M36" s="12" t="e">
        <f t="shared" si="4"/>
        <v>#DIV/0!</v>
      </c>
      <c r="N36" s="11">
        <v>0</v>
      </c>
      <c r="O36" s="12" t="e">
        <f t="shared" si="5"/>
        <v>#DIV/0!</v>
      </c>
      <c r="P36" s="11">
        <v>0</v>
      </c>
      <c r="Q36" s="12" t="e">
        <f t="shared" si="6"/>
        <v>#DIV/0!</v>
      </c>
      <c r="R36" s="13">
        <f t="shared" si="7"/>
        <v>0</v>
      </c>
      <c r="S36" s="13">
        <f t="shared" si="8"/>
        <v>0</v>
      </c>
    </row>
    <row r="37" spans="1:19" ht="20.100000000000001" customHeight="1">
      <c r="A37" s="7" t="s">
        <v>64</v>
      </c>
      <c r="B37" s="8" t="s">
        <v>65</v>
      </c>
      <c r="C37" s="8">
        <v>43</v>
      </c>
      <c r="D37" s="8">
        <v>154</v>
      </c>
      <c r="E37" s="11">
        <v>360</v>
      </c>
      <c r="F37" s="11">
        <v>0</v>
      </c>
      <c r="G37" s="12">
        <f t="shared" si="1"/>
        <v>0</v>
      </c>
      <c r="H37" s="11">
        <v>5</v>
      </c>
      <c r="I37" s="12">
        <f t="shared" si="2"/>
        <v>1.3888888888888888E-2</v>
      </c>
      <c r="J37" s="11">
        <v>355</v>
      </c>
      <c r="K37" s="12">
        <f t="shared" si="3"/>
        <v>0.98611111111111116</v>
      </c>
      <c r="L37" s="11">
        <v>6</v>
      </c>
      <c r="M37" s="12">
        <f t="shared" si="4"/>
        <v>1.6901408450704224E-2</v>
      </c>
      <c r="N37" s="11">
        <v>82</v>
      </c>
      <c r="O37" s="12">
        <f t="shared" si="5"/>
        <v>0.23098591549295774</v>
      </c>
      <c r="P37" s="11">
        <v>267</v>
      </c>
      <c r="Q37" s="12">
        <f t="shared" si="6"/>
        <v>0.75211267605633803</v>
      </c>
      <c r="R37" s="13">
        <f t="shared" si="7"/>
        <v>355</v>
      </c>
      <c r="S37" s="13">
        <f t="shared" si="8"/>
        <v>0</v>
      </c>
    </row>
    <row r="38" spans="1:19" ht="20.100000000000001" customHeight="1">
      <c r="A38" s="7" t="s">
        <v>66</v>
      </c>
      <c r="B38" s="8" t="s">
        <v>67</v>
      </c>
      <c r="C38" s="8">
        <v>4</v>
      </c>
      <c r="D38" s="8">
        <v>9</v>
      </c>
      <c r="E38" s="11"/>
      <c r="F38" s="11"/>
      <c r="G38" s="12" t="e">
        <f t="shared" si="1"/>
        <v>#DIV/0!</v>
      </c>
      <c r="H38" s="11"/>
      <c r="I38" s="12" t="e">
        <f t="shared" si="2"/>
        <v>#DIV/0!</v>
      </c>
      <c r="J38" s="11"/>
      <c r="K38" s="12" t="e">
        <f t="shared" si="3"/>
        <v>#DIV/0!</v>
      </c>
      <c r="L38" s="11"/>
      <c r="M38" s="12" t="e">
        <f t="shared" si="4"/>
        <v>#DIV/0!</v>
      </c>
      <c r="N38" s="11"/>
      <c r="O38" s="12" t="e">
        <f t="shared" si="5"/>
        <v>#DIV/0!</v>
      </c>
      <c r="P38" s="11"/>
      <c r="Q38" s="12" t="e">
        <f t="shared" si="6"/>
        <v>#DIV/0!</v>
      </c>
      <c r="R38" s="13">
        <f t="shared" si="7"/>
        <v>0</v>
      </c>
      <c r="S38" s="13">
        <f t="shared" si="8"/>
        <v>0</v>
      </c>
    </row>
    <row r="39" spans="1:19" ht="20.100000000000001" customHeight="1">
      <c r="A39" s="7" t="s">
        <v>68</v>
      </c>
      <c r="B39" s="8" t="s">
        <v>69</v>
      </c>
      <c r="C39" s="8">
        <v>30</v>
      </c>
      <c r="D39" s="8">
        <v>70</v>
      </c>
      <c r="E39" s="11">
        <v>131</v>
      </c>
      <c r="F39" s="11">
        <v>1</v>
      </c>
      <c r="G39" s="12">
        <f t="shared" si="1"/>
        <v>7.6335877862595417E-3</v>
      </c>
      <c r="H39" s="11">
        <v>0</v>
      </c>
      <c r="I39" s="12">
        <f t="shared" si="2"/>
        <v>0</v>
      </c>
      <c r="J39" s="11">
        <v>130</v>
      </c>
      <c r="K39" s="12">
        <f t="shared" si="3"/>
        <v>0.99236641221374045</v>
      </c>
      <c r="L39" s="11">
        <v>7</v>
      </c>
      <c r="M39" s="12">
        <f t="shared" si="4"/>
        <v>5.3846153846153849E-2</v>
      </c>
      <c r="N39" s="11">
        <v>17</v>
      </c>
      <c r="O39" s="12">
        <f t="shared" si="5"/>
        <v>0.13076923076923078</v>
      </c>
      <c r="P39" s="11">
        <v>106</v>
      </c>
      <c r="Q39" s="12">
        <f t="shared" si="6"/>
        <v>0.81538461538461537</v>
      </c>
      <c r="R39" s="13">
        <f t="shared" si="7"/>
        <v>130</v>
      </c>
      <c r="S39" s="13">
        <f t="shared" si="8"/>
        <v>0</v>
      </c>
    </row>
    <row r="40" spans="1:19" ht="20.100000000000001" customHeight="1">
      <c r="A40" s="7" t="s">
        <v>70</v>
      </c>
      <c r="B40" s="8" t="s">
        <v>71</v>
      </c>
      <c r="C40" s="8">
        <v>15</v>
      </c>
      <c r="D40" s="8">
        <v>40</v>
      </c>
      <c r="E40" s="11">
        <v>81</v>
      </c>
      <c r="F40" s="11">
        <v>0</v>
      </c>
      <c r="G40" s="12">
        <f t="shared" si="1"/>
        <v>0</v>
      </c>
      <c r="H40" s="11">
        <v>0</v>
      </c>
      <c r="I40" s="12">
        <f t="shared" si="2"/>
        <v>0</v>
      </c>
      <c r="J40" s="11">
        <v>81</v>
      </c>
      <c r="K40" s="12">
        <f t="shared" si="3"/>
        <v>1</v>
      </c>
      <c r="L40" s="11">
        <v>4</v>
      </c>
      <c r="M40" s="12">
        <f t="shared" si="4"/>
        <v>4.9382716049382713E-2</v>
      </c>
      <c r="N40" s="11">
        <v>14</v>
      </c>
      <c r="O40" s="12">
        <f t="shared" si="5"/>
        <v>0.1728395061728395</v>
      </c>
      <c r="P40" s="11">
        <v>63</v>
      </c>
      <c r="Q40" s="12">
        <f t="shared" si="6"/>
        <v>0.77777777777777779</v>
      </c>
      <c r="R40" s="13">
        <f t="shared" si="7"/>
        <v>81</v>
      </c>
      <c r="S40" s="13">
        <f t="shared" si="8"/>
        <v>0</v>
      </c>
    </row>
    <row r="41" spans="1:19" ht="20.100000000000001" customHeight="1">
      <c r="A41" s="7" t="s">
        <v>72</v>
      </c>
      <c r="B41" s="8" t="s">
        <v>73</v>
      </c>
      <c r="C41" s="8">
        <v>6</v>
      </c>
      <c r="D41" s="8">
        <v>17</v>
      </c>
      <c r="E41" s="11">
        <v>20</v>
      </c>
      <c r="F41" s="11">
        <v>0</v>
      </c>
      <c r="G41" s="12">
        <f t="shared" si="1"/>
        <v>0</v>
      </c>
      <c r="H41" s="11">
        <v>0</v>
      </c>
      <c r="I41" s="12">
        <f t="shared" si="2"/>
        <v>0</v>
      </c>
      <c r="J41" s="11">
        <v>20</v>
      </c>
      <c r="K41" s="12">
        <f t="shared" si="3"/>
        <v>1</v>
      </c>
      <c r="L41" s="11">
        <v>1</v>
      </c>
      <c r="M41" s="12">
        <f t="shared" si="4"/>
        <v>0.05</v>
      </c>
      <c r="N41" s="11">
        <v>12</v>
      </c>
      <c r="O41" s="12">
        <f t="shared" si="5"/>
        <v>0.6</v>
      </c>
      <c r="P41" s="11">
        <v>7</v>
      </c>
      <c r="Q41" s="12">
        <f t="shared" si="6"/>
        <v>0.35</v>
      </c>
      <c r="R41" s="13">
        <f t="shared" si="7"/>
        <v>20</v>
      </c>
      <c r="S41" s="13">
        <f t="shared" si="8"/>
        <v>0</v>
      </c>
    </row>
    <row r="42" spans="1:19" ht="20.100000000000001" customHeight="1">
      <c r="A42" s="7" t="s">
        <v>74</v>
      </c>
      <c r="B42" s="8" t="s">
        <v>75</v>
      </c>
      <c r="C42" s="8">
        <v>36</v>
      </c>
      <c r="D42" s="8">
        <v>84</v>
      </c>
      <c r="E42" s="11">
        <v>121</v>
      </c>
      <c r="F42" s="11">
        <v>2</v>
      </c>
      <c r="G42" s="12">
        <f t="shared" si="1"/>
        <v>1.6528925619834711E-2</v>
      </c>
      <c r="H42" s="11">
        <v>0</v>
      </c>
      <c r="I42" s="12">
        <f t="shared" si="2"/>
        <v>0</v>
      </c>
      <c r="J42" s="11">
        <v>121</v>
      </c>
      <c r="K42" s="12">
        <f t="shared" si="3"/>
        <v>1</v>
      </c>
      <c r="L42" s="11">
        <v>44</v>
      </c>
      <c r="M42" s="12">
        <f t="shared" si="4"/>
        <v>0.36363636363636365</v>
      </c>
      <c r="N42" s="11">
        <v>13</v>
      </c>
      <c r="O42" s="12">
        <f t="shared" si="5"/>
        <v>0.10743801652892562</v>
      </c>
      <c r="P42" s="11">
        <v>64</v>
      </c>
      <c r="Q42" s="12">
        <f t="shared" si="6"/>
        <v>0.52892561983471076</v>
      </c>
      <c r="R42" s="13">
        <f t="shared" si="7"/>
        <v>121</v>
      </c>
      <c r="S42" s="13">
        <f t="shared" si="8"/>
        <v>0</v>
      </c>
    </row>
    <row r="43" spans="1:19" ht="20.100000000000001" customHeight="1">
      <c r="A43" s="7" t="s">
        <v>74</v>
      </c>
      <c r="B43" s="8" t="s">
        <v>76</v>
      </c>
      <c r="C43" s="8">
        <v>40</v>
      </c>
      <c r="D43" s="8">
        <v>76</v>
      </c>
      <c r="E43" s="11">
        <v>125</v>
      </c>
      <c r="F43" s="11">
        <v>0</v>
      </c>
      <c r="G43" s="12">
        <f t="shared" si="1"/>
        <v>0</v>
      </c>
      <c r="H43" s="11">
        <v>0</v>
      </c>
      <c r="I43" s="12">
        <f t="shared" si="2"/>
        <v>0</v>
      </c>
      <c r="J43" s="11">
        <v>125</v>
      </c>
      <c r="K43" s="12">
        <f t="shared" si="3"/>
        <v>1</v>
      </c>
      <c r="L43" s="11">
        <v>57</v>
      </c>
      <c r="M43" s="12">
        <f t="shared" si="4"/>
        <v>0.45600000000000002</v>
      </c>
      <c r="N43" s="11">
        <v>22</v>
      </c>
      <c r="O43" s="12">
        <f t="shared" si="5"/>
        <v>0.17599999999999999</v>
      </c>
      <c r="P43" s="11">
        <v>46</v>
      </c>
      <c r="Q43" s="12">
        <f t="shared" si="6"/>
        <v>0.36799999999999999</v>
      </c>
      <c r="R43" s="13">
        <f t="shared" si="7"/>
        <v>125</v>
      </c>
      <c r="S43" s="13">
        <f t="shared" si="8"/>
        <v>0</v>
      </c>
    </row>
    <row r="44" spans="1:19" ht="20.100000000000001" customHeight="1">
      <c r="A44" s="7" t="s">
        <v>74</v>
      </c>
      <c r="B44" s="8" t="s">
        <v>77</v>
      </c>
      <c r="C44" s="8">
        <v>28</v>
      </c>
      <c r="D44" s="8">
        <v>67</v>
      </c>
      <c r="E44" s="11">
        <v>109</v>
      </c>
      <c r="F44" s="11">
        <v>0</v>
      </c>
      <c r="G44" s="12">
        <f t="shared" si="1"/>
        <v>0</v>
      </c>
      <c r="H44" s="11">
        <v>1</v>
      </c>
      <c r="I44" s="12">
        <f t="shared" si="2"/>
        <v>9.1743119266055051E-3</v>
      </c>
      <c r="J44" s="11">
        <v>108</v>
      </c>
      <c r="K44" s="12">
        <f t="shared" si="3"/>
        <v>0.99082568807339455</v>
      </c>
      <c r="L44" s="11">
        <v>27</v>
      </c>
      <c r="M44" s="12">
        <f t="shared" si="4"/>
        <v>0.25</v>
      </c>
      <c r="N44" s="11">
        <v>14</v>
      </c>
      <c r="O44" s="12">
        <f t="shared" si="5"/>
        <v>0.12962962962962962</v>
      </c>
      <c r="P44" s="11">
        <v>67</v>
      </c>
      <c r="Q44" s="12">
        <f t="shared" si="6"/>
        <v>0.62037037037037035</v>
      </c>
      <c r="R44" s="13">
        <f t="shared" si="7"/>
        <v>108</v>
      </c>
      <c r="S44" s="13">
        <f t="shared" si="8"/>
        <v>0</v>
      </c>
    </row>
    <row r="45" spans="1:19" ht="20.100000000000001" customHeight="1">
      <c r="A45" s="7" t="s">
        <v>78</v>
      </c>
      <c r="B45" s="8" t="s">
        <v>79</v>
      </c>
      <c r="C45" s="8">
        <v>25</v>
      </c>
      <c r="D45" s="8">
        <v>50</v>
      </c>
      <c r="E45" s="11">
        <v>60</v>
      </c>
      <c r="F45" s="11">
        <v>0</v>
      </c>
      <c r="G45" s="12">
        <f t="shared" si="1"/>
        <v>0</v>
      </c>
      <c r="H45" s="11">
        <v>0</v>
      </c>
      <c r="I45" s="12">
        <f t="shared" si="2"/>
        <v>0</v>
      </c>
      <c r="J45" s="11">
        <v>60</v>
      </c>
      <c r="K45" s="12">
        <f t="shared" si="3"/>
        <v>1</v>
      </c>
      <c r="L45" s="11">
        <v>3</v>
      </c>
      <c r="M45" s="12">
        <f t="shared" si="4"/>
        <v>0.05</v>
      </c>
      <c r="N45" s="11">
        <v>0</v>
      </c>
      <c r="O45" s="12">
        <f t="shared" si="5"/>
        <v>0</v>
      </c>
      <c r="P45" s="11">
        <v>57</v>
      </c>
      <c r="Q45" s="12">
        <f t="shared" si="6"/>
        <v>0.95</v>
      </c>
      <c r="R45" s="13">
        <f t="shared" si="7"/>
        <v>60</v>
      </c>
      <c r="S45" s="13">
        <f t="shared" si="8"/>
        <v>0</v>
      </c>
    </row>
    <row r="46" spans="1:19" ht="20.100000000000001" customHeight="1">
      <c r="A46" s="7" t="s">
        <v>80</v>
      </c>
      <c r="B46" s="8" t="s">
        <v>81</v>
      </c>
      <c r="C46" s="8">
        <v>21</v>
      </c>
      <c r="D46" s="8">
        <v>30</v>
      </c>
      <c r="E46" s="11">
        <v>43</v>
      </c>
      <c r="F46" s="11">
        <v>0</v>
      </c>
      <c r="G46" s="12">
        <f t="shared" si="1"/>
        <v>0</v>
      </c>
      <c r="H46" s="11">
        <v>0</v>
      </c>
      <c r="I46" s="12">
        <f t="shared" si="2"/>
        <v>0</v>
      </c>
      <c r="J46" s="11">
        <v>43</v>
      </c>
      <c r="K46" s="12">
        <f t="shared" si="3"/>
        <v>1</v>
      </c>
      <c r="L46" s="11">
        <v>0</v>
      </c>
      <c r="M46" s="12">
        <f t="shared" si="4"/>
        <v>0</v>
      </c>
      <c r="N46" s="11">
        <v>5</v>
      </c>
      <c r="O46" s="12">
        <f t="shared" si="5"/>
        <v>0.11627906976744186</v>
      </c>
      <c r="P46" s="11">
        <v>38</v>
      </c>
      <c r="Q46" s="12">
        <f t="shared" si="6"/>
        <v>0.88372093023255816</v>
      </c>
      <c r="R46" s="13">
        <f t="shared" si="7"/>
        <v>43</v>
      </c>
      <c r="S46" s="13">
        <f t="shared" si="8"/>
        <v>0</v>
      </c>
    </row>
    <row r="47" spans="1:19" ht="20.100000000000001" customHeight="1">
      <c r="A47" s="7" t="s">
        <v>82</v>
      </c>
      <c r="B47" s="10" t="s">
        <v>83</v>
      </c>
      <c r="C47" s="10">
        <v>40</v>
      </c>
      <c r="D47" s="8">
        <v>70</v>
      </c>
      <c r="E47" s="11">
        <v>80</v>
      </c>
      <c r="F47" s="11">
        <v>0</v>
      </c>
      <c r="G47" s="12">
        <f t="shared" si="1"/>
        <v>0</v>
      </c>
      <c r="H47" s="11">
        <v>0</v>
      </c>
      <c r="I47" s="12">
        <f t="shared" si="2"/>
        <v>0</v>
      </c>
      <c r="J47" s="11">
        <v>80</v>
      </c>
      <c r="K47" s="12">
        <f t="shared" si="3"/>
        <v>1</v>
      </c>
      <c r="L47" s="11">
        <v>15</v>
      </c>
      <c r="M47" s="12">
        <f t="shared" si="4"/>
        <v>0.1875</v>
      </c>
      <c r="N47" s="11">
        <v>12</v>
      </c>
      <c r="O47" s="12">
        <f t="shared" si="5"/>
        <v>0.15</v>
      </c>
      <c r="P47" s="11">
        <v>53</v>
      </c>
      <c r="Q47" s="12">
        <f t="shared" si="6"/>
        <v>0.66249999999999998</v>
      </c>
      <c r="R47" s="13">
        <f t="shared" si="7"/>
        <v>80</v>
      </c>
      <c r="S47" s="13">
        <f t="shared" si="8"/>
        <v>0</v>
      </c>
    </row>
    <row r="48" spans="1:19" ht="20.100000000000001" customHeight="1">
      <c r="A48" s="7" t="s">
        <v>84</v>
      </c>
      <c r="B48" s="8" t="s">
        <v>85</v>
      </c>
      <c r="C48" s="19">
        <v>6</v>
      </c>
      <c r="D48" s="8">
        <v>8</v>
      </c>
      <c r="E48" s="11">
        <v>12</v>
      </c>
      <c r="F48" s="11">
        <v>0</v>
      </c>
      <c r="G48" s="12">
        <f t="shared" si="1"/>
        <v>0</v>
      </c>
      <c r="H48" s="11">
        <v>0</v>
      </c>
      <c r="I48" s="12">
        <f t="shared" si="2"/>
        <v>0</v>
      </c>
      <c r="J48" s="11">
        <v>12</v>
      </c>
      <c r="K48" s="12">
        <f t="shared" si="3"/>
        <v>1</v>
      </c>
      <c r="L48" s="11">
        <v>0</v>
      </c>
      <c r="M48" s="12">
        <f t="shared" si="4"/>
        <v>0</v>
      </c>
      <c r="N48" s="11">
        <v>2</v>
      </c>
      <c r="O48" s="12">
        <f t="shared" si="5"/>
        <v>0.16666666666666666</v>
      </c>
      <c r="P48" s="11">
        <v>10</v>
      </c>
      <c r="Q48" s="12">
        <f t="shared" si="6"/>
        <v>0.83333333333333337</v>
      </c>
      <c r="R48" s="13">
        <f t="shared" si="7"/>
        <v>12</v>
      </c>
      <c r="S48" s="13">
        <f t="shared" si="8"/>
        <v>0</v>
      </c>
    </row>
    <row r="49" spans="1:19" ht="20.100000000000001" customHeight="1">
      <c r="A49" s="7" t="s">
        <v>86</v>
      </c>
      <c r="B49" s="8" t="s">
        <v>87</v>
      </c>
      <c r="C49" s="19">
        <v>27</v>
      </c>
      <c r="D49" s="8">
        <v>40</v>
      </c>
      <c r="E49" s="11">
        <v>68</v>
      </c>
      <c r="F49" s="11">
        <v>0</v>
      </c>
      <c r="G49" s="12">
        <f t="shared" si="1"/>
        <v>0</v>
      </c>
      <c r="H49" s="11">
        <v>0</v>
      </c>
      <c r="I49" s="12">
        <f t="shared" si="2"/>
        <v>0</v>
      </c>
      <c r="J49" s="11">
        <v>68</v>
      </c>
      <c r="K49" s="12">
        <f t="shared" si="3"/>
        <v>1</v>
      </c>
      <c r="L49" s="11">
        <v>36</v>
      </c>
      <c r="M49" s="12">
        <f t="shared" si="4"/>
        <v>0.52941176470588236</v>
      </c>
      <c r="N49" s="11">
        <v>4</v>
      </c>
      <c r="O49" s="12">
        <f t="shared" si="5"/>
        <v>5.8823529411764705E-2</v>
      </c>
      <c r="P49" s="11">
        <v>28</v>
      </c>
      <c r="Q49" s="12">
        <f t="shared" si="6"/>
        <v>0.41176470588235292</v>
      </c>
      <c r="R49" s="13">
        <f t="shared" si="7"/>
        <v>68</v>
      </c>
      <c r="S49" s="13">
        <f t="shared" si="8"/>
        <v>0</v>
      </c>
    </row>
    <row r="50" spans="1:19" ht="20.100000000000001" customHeight="1">
      <c r="A50" s="7" t="s">
        <v>88</v>
      </c>
      <c r="B50" s="8" t="s">
        <v>89</v>
      </c>
      <c r="C50" s="19">
        <v>43</v>
      </c>
      <c r="D50" s="8">
        <v>55</v>
      </c>
      <c r="E50" s="11">
        <v>78</v>
      </c>
      <c r="F50" s="11">
        <v>2</v>
      </c>
      <c r="G50" s="12">
        <f t="shared" si="1"/>
        <v>2.564102564102564E-2</v>
      </c>
      <c r="H50" s="11">
        <v>0</v>
      </c>
      <c r="I50" s="12">
        <f t="shared" si="2"/>
        <v>0</v>
      </c>
      <c r="J50" s="11">
        <v>76</v>
      </c>
      <c r="K50" s="12">
        <f t="shared" si="3"/>
        <v>0.97435897435897434</v>
      </c>
      <c r="L50" s="11">
        <v>0</v>
      </c>
      <c r="M50" s="12">
        <f t="shared" si="4"/>
        <v>0</v>
      </c>
      <c r="N50" s="11">
        <v>0</v>
      </c>
      <c r="O50" s="12">
        <f t="shared" si="5"/>
        <v>0</v>
      </c>
      <c r="P50" s="11">
        <v>76</v>
      </c>
      <c r="Q50" s="12">
        <f t="shared" si="6"/>
        <v>1</v>
      </c>
      <c r="R50" s="13">
        <f t="shared" si="7"/>
        <v>76</v>
      </c>
      <c r="S50" s="13">
        <f t="shared" si="8"/>
        <v>0</v>
      </c>
    </row>
    <row r="51" spans="1:19" ht="20.100000000000001" customHeight="1">
      <c r="A51" s="7" t="s">
        <v>90</v>
      </c>
      <c r="B51" s="8" t="s">
        <v>91</v>
      </c>
      <c r="C51" s="19">
        <v>7</v>
      </c>
      <c r="D51" s="8">
        <v>14</v>
      </c>
      <c r="E51" s="11">
        <v>25</v>
      </c>
      <c r="F51" s="11">
        <v>0</v>
      </c>
      <c r="G51" s="12">
        <f t="shared" si="1"/>
        <v>0</v>
      </c>
      <c r="H51" s="11">
        <v>0</v>
      </c>
      <c r="I51" s="12">
        <f t="shared" si="2"/>
        <v>0</v>
      </c>
      <c r="J51" s="11">
        <v>25</v>
      </c>
      <c r="K51" s="12">
        <f t="shared" si="3"/>
        <v>1</v>
      </c>
      <c r="L51" s="11">
        <v>2</v>
      </c>
      <c r="M51" s="12">
        <f t="shared" si="4"/>
        <v>0.08</v>
      </c>
      <c r="N51" s="11">
        <v>0</v>
      </c>
      <c r="O51" s="12">
        <f t="shared" si="5"/>
        <v>0</v>
      </c>
      <c r="P51" s="11">
        <v>23</v>
      </c>
      <c r="Q51" s="12">
        <f t="shared" si="6"/>
        <v>0.92</v>
      </c>
      <c r="R51" s="13">
        <f t="shared" si="7"/>
        <v>25</v>
      </c>
      <c r="S51" s="13">
        <f t="shared" si="8"/>
        <v>0</v>
      </c>
    </row>
    <row r="52" spans="1:19" ht="20.100000000000001" customHeight="1">
      <c r="A52" s="7" t="s">
        <v>92</v>
      </c>
      <c r="B52" s="8" t="s">
        <v>93</v>
      </c>
      <c r="C52" s="19">
        <v>55</v>
      </c>
      <c r="D52" s="8">
        <v>104</v>
      </c>
      <c r="E52" s="11">
        <v>163</v>
      </c>
      <c r="F52" s="11">
        <v>0</v>
      </c>
      <c r="G52" s="12">
        <f t="shared" si="1"/>
        <v>0</v>
      </c>
      <c r="H52" s="11">
        <v>1</v>
      </c>
      <c r="I52" s="12">
        <f t="shared" si="2"/>
        <v>6.1349693251533744E-3</v>
      </c>
      <c r="J52" s="11">
        <v>162</v>
      </c>
      <c r="K52" s="12">
        <f t="shared" si="3"/>
        <v>0.99386503067484666</v>
      </c>
      <c r="L52" s="11">
        <v>17</v>
      </c>
      <c r="M52" s="12">
        <f t="shared" si="4"/>
        <v>0.10493827160493827</v>
      </c>
      <c r="N52" s="11">
        <v>4</v>
      </c>
      <c r="O52" s="12">
        <f t="shared" si="5"/>
        <v>2.4691358024691357E-2</v>
      </c>
      <c r="P52" s="11">
        <v>141</v>
      </c>
      <c r="Q52" s="12">
        <f t="shared" si="6"/>
        <v>0.87037037037037035</v>
      </c>
      <c r="R52" s="13">
        <f t="shared" si="7"/>
        <v>162</v>
      </c>
      <c r="S52" s="13">
        <f t="shared" si="8"/>
        <v>0</v>
      </c>
    </row>
    <row r="53" spans="1:19" ht="20.100000000000001" customHeight="1">
      <c r="A53" s="7" t="s">
        <v>94</v>
      </c>
      <c r="B53" s="8" t="s">
        <v>95</v>
      </c>
      <c r="C53" s="19">
        <v>0</v>
      </c>
      <c r="D53" s="8">
        <v>0</v>
      </c>
      <c r="E53" s="11">
        <v>0</v>
      </c>
      <c r="F53" s="11">
        <v>0</v>
      </c>
      <c r="G53" s="12" t="e">
        <f t="shared" si="1"/>
        <v>#DIV/0!</v>
      </c>
      <c r="H53" s="11">
        <v>0</v>
      </c>
      <c r="I53" s="12" t="e">
        <f t="shared" si="2"/>
        <v>#DIV/0!</v>
      </c>
      <c r="J53" s="11">
        <v>0</v>
      </c>
      <c r="K53" s="12" t="e">
        <f t="shared" si="3"/>
        <v>#DIV/0!</v>
      </c>
      <c r="L53" s="11">
        <v>0</v>
      </c>
      <c r="M53" s="12" t="e">
        <f t="shared" si="4"/>
        <v>#DIV/0!</v>
      </c>
      <c r="N53" s="11">
        <v>0</v>
      </c>
      <c r="O53" s="12" t="e">
        <f t="shared" si="5"/>
        <v>#DIV/0!</v>
      </c>
      <c r="P53" s="11">
        <v>0</v>
      </c>
      <c r="Q53" s="12" t="e">
        <f t="shared" si="6"/>
        <v>#DIV/0!</v>
      </c>
      <c r="R53" s="13">
        <f t="shared" si="7"/>
        <v>0</v>
      </c>
      <c r="S53" s="13">
        <f t="shared" si="8"/>
        <v>0</v>
      </c>
    </row>
    <row r="54" spans="1:19" ht="20.100000000000001" customHeight="1">
      <c r="A54" s="7" t="s">
        <v>96</v>
      </c>
      <c r="B54" s="8" t="s">
        <v>97</v>
      </c>
      <c r="C54" s="19">
        <v>17</v>
      </c>
      <c r="D54" s="8">
        <v>56</v>
      </c>
      <c r="E54" s="11">
        <v>75</v>
      </c>
      <c r="F54" s="11">
        <v>0</v>
      </c>
      <c r="G54" s="12">
        <f t="shared" si="1"/>
        <v>0</v>
      </c>
      <c r="H54" s="11">
        <v>0</v>
      </c>
      <c r="I54" s="12">
        <f t="shared" si="2"/>
        <v>0</v>
      </c>
      <c r="J54" s="11">
        <v>75</v>
      </c>
      <c r="K54" s="12">
        <f t="shared" si="3"/>
        <v>1</v>
      </c>
      <c r="L54" s="11">
        <v>0</v>
      </c>
      <c r="M54" s="12">
        <f t="shared" si="4"/>
        <v>0</v>
      </c>
      <c r="N54" s="11">
        <v>8</v>
      </c>
      <c r="O54" s="12">
        <f t="shared" si="5"/>
        <v>0.10666666666666667</v>
      </c>
      <c r="P54" s="11">
        <v>67</v>
      </c>
      <c r="Q54" s="12">
        <f t="shared" si="6"/>
        <v>0.89333333333333331</v>
      </c>
      <c r="R54" s="13">
        <f t="shared" si="7"/>
        <v>75</v>
      </c>
      <c r="S54" s="13">
        <f t="shared" si="8"/>
        <v>0</v>
      </c>
    </row>
    <row r="55" spans="1:19" ht="20.100000000000001" customHeight="1">
      <c r="A55" s="7" t="s">
        <v>98</v>
      </c>
      <c r="B55" s="10" t="s">
        <v>99</v>
      </c>
      <c r="C55" s="10">
        <v>0</v>
      </c>
      <c r="D55" s="8">
        <v>6</v>
      </c>
      <c r="E55" s="11">
        <v>14</v>
      </c>
      <c r="F55" s="11">
        <v>0</v>
      </c>
      <c r="G55" s="12">
        <f t="shared" si="1"/>
        <v>0</v>
      </c>
      <c r="H55" s="11">
        <v>0</v>
      </c>
      <c r="I55" s="12">
        <f t="shared" si="2"/>
        <v>0</v>
      </c>
      <c r="J55" s="11">
        <v>14</v>
      </c>
      <c r="K55" s="12">
        <f t="shared" si="3"/>
        <v>1</v>
      </c>
      <c r="L55" s="11">
        <v>1</v>
      </c>
      <c r="M55" s="12">
        <f t="shared" si="4"/>
        <v>7.1428571428571425E-2</v>
      </c>
      <c r="N55" s="11">
        <v>11</v>
      </c>
      <c r="O55" s="12">
        <f t="shared" si="5"/>
        <v>0.7857142857142857</v>
      </c>
      <c r="P55" s="11">
        <v>2</v>
      </c>
      <c r="Q55" s="12">
        <f t="shared" si="6"/>
        <v>0.14285714285714285</v>
      </c>
      <c r="R55" s="13">
        <f t="shared" si="7"/>
        <v>14</v>
      </c>
      <c r="S55" s="13">
        <f t="shared" si="8"/>
        <v>0</v>
      </c>
    </row>
    <row r="56" spans="1:19" ht="20.100000000000001" customHeight="1">
      <c r="A56" s="7" t="s">
        <v>100</v>
      </c>
      <c r="B56" s="8" t="s">
        <v>101</v>
      </c>
      <c r="C56" s="8">
        <v>0</v>
      </c>
      <c r="D56" s="8">
        <v>0</v>
      </c>
      <c r="E56" s="11">
        <v>0</v>
      </c>
      <c r="F56" s="11">
        <v>0</v>
      </c>
      <c r="G56" s="12" t="e">
        <f t="shared" si="1"/>
        <v>#DIV/0!</v>
      </c>
      <c r="H56" s="11">
        <v>0</v>
      </c>
      <c r="I56" s="12" t="e">
        <f t="shared" si="2"/>
        <v>#DIV/0!</v>
      </c>
      <c r="J56" s="11">
        <v>0</v>
      </c>
      <c r="K56" s="12" t="e">
        <f t="shared" si="3"/>
        <v>#DIV/0!</v>
      </c>
      <c r="L56" s="11">
        <v>0</v>
      </c>
      <c r="M56" s="12" t="e">
        <f t="shared" si="4"/>
        <v>#DIV/0!</v>
      </c>
      <c r="N56" s="11">
        <v>0</v>
      </c>
      <c r="O56" s="12" t="e">
        <f t="shared" si="5"/>
        <v>#DIV/0!</v>
      </c>
      <c r="P56" s="11">
        <v>0</v>
      </c>
      <c r="Q56" s="12" t="e">
        <f t="shared" si="6"/>
        <v>#DIV/0!</v>
      </c>
      <c r="R56" s="13">
        <f t="shared" si="7"/>
        <v>0</v>
      </c>
      <c r="S56" s="13">
        <f t="shared" si="8"/>
        <v>0</v>
      </c>
    </row>
    <row r="57" spans="1:19" ht="20.100000000000001" customHeight="1">
      <c r="A57" s="7" t="s">
        <v>102</v>
      </c>
      <c r="B57" s="8" t="s">
        <v>103</v>
      </c>
      <c r="C57" s="8">
        <v>50</v>
      </c>
      <c r="D57" s="8">
        <v>93</v>
      </c>
      <c r="E57" s="11">
        <v>156</v>
      </c>
      <c r="F57" s="11">
        <v>0</v>
      </c>
      <c r="G57" s="12">
        <f t="shared" si="1"/>
        <v>0</v>
      </c>
      <c r="H57" s="11">
        <v>0</v>
      </c>
      <c r="I57" s="12">
        <f t="shared" si="2"/>
        <v>0</v>
      </c>
      <c r="J57" s="11">
        <v>156</v>
      </c>
      <c r="K57" s="12">
        <f t="shared" si="3"/>
        <v>1</v>
      </c>
      <c r="L57" s="11">
        <v>2</v>
      </c>
      <c r="M57" s="12">
        <f t="shared" si="4"/>
        <v>1.282051282051282E-2</v>
      </c>
      <c r="N57" s="11">
        <v>148</v>
      </c>
      <c r="O57" s="12">
        <f t="shared" si="5"/>
        <v>0.94871794871794868</v>
      </c>
      <c r="P57" s="11">
        <v>6</v>
      </c>
      <c r="Q57" s="12">
        <f t="shared" si="6"/>
        <v>3.8461538461538464E-2</v>
      </c>
      <c r="R57" s="13">
        <f t="shared" si="7"/>
        <v>156</v>
      </c>
      <c r="S57" s="13">
        <f t="shared" si="8"/>
        <v>0</v>
      </c>
    </row>
    <row r="58" spans="1:19" ht="20.100000000000001" customHeight="1">
      <c r="A58" s="7" t="s">
        <v>104</v>
      </c>
      <c r="B58" s="8" t="s">
        <v>105</v>
      </c>
      <c r="C58" s="8">
        <v>15</v>
      </c>
      <c r="D58" s="8">
        <v>36</v>
      </c>
      <c r="E58" s="11">
        <v>49</v>
      </c>
      <c r="F58" s="11">
        <v>0</v>
      </c>
      <c r="G58" s="12">
        <f t="shared" si="1"/>
        <v>0</v>
      </c>
      <c r="H58" s="11">
        <v>0</v>
      </c>
      <c r="I58" s="12">
        <f t="shared" si="2"/>
        <v>0</v>
      </c>
      <c r="J58" s="11">
        <v>49</v>
      </c>
      <c r="K58" s="12">
        <f t="shared" si="3"/>
        <v>1</v>
      </c>
      <c r="L58" s="11">
        <v>14</v>
      </c>
      <c r="M58" s="12">
        <f t="shared" si="4"/>
        <v>0.2857142857142857</v>
      </c>
      <c r="N58" s="11">
        <v>1</v>
      </c>
      <c r="O58" s="12">
        <f t="shared" si="5"/>
        <v>2.0408163265306121E-2</v>
      </c>
      <c r="P58" s="11">
        <v>34</v>
      </c>
      <c r="Q58" s="12">
        <f t="shared" si="6"/>
        <v>0.69387755102040816</v>
      </c>
      <c r="R58" s="13">
        <f t="shared" si="7"/>
        <v>49</v>
      </c>
      <c r="S58" s="13">
        <f t="shared" si="8"/>
        <v>0</v>
      </c>
    </row>
    <row r="59" spans="1:19" ht="20.100000000000001" customHeight="1">
      <c r="A59" s="7" t="s">
        <v>106</v>
      </c>
      <c r="B59" s="8" t="s">
        <v>107</v>
      </c>
      <c r="C59" s="8">
        <v>17</v>
      </c>
      <c r="D59" s="8">
        <v>38</v>
      </c>
      <c r="E59" s="11">
        <v>53</v>
      </c>
      <c r="F59" s="11">
        <v>0</v>
      </c>
      <c r="G59" s="12">
        <f t="shared" si="1"/>
        <v>0</v>
      </c>
      <c r="H59" s="11">
        <v>0</v>
      </c>
      <c r="I59" s="12">
        <f t="shared" si="2"/>
        <v>0</v>
      </c>
      <c r="J59" s="11">
        <v>53</v>
      </c>
      <c r="K59" s="12">
        <f t="shared" si="3"/>
        <v>1</v>
      </c>
      <c r="L59" s="11">
        <v>16</v>
      </c>
      <c r="M59" s="12">
        <f t="shared" si="4"/>
        <v>0.30188679245283018</v>
      </c>
      <c r="N59" s="11">
        <v>10</v>
      </c>
      <c r="O59" s="12">
        <f t="shared" si="5"/>
        <v>0.18867924528301888</v>
      </c>
      <c r="P59" s="11">
        <v>27</v>
      </c>
      <c r="Q59" s="12">
        <f t="shared" si="6"/>
        <v>0.50943396226415094</v>
      </c>
      <c r="R59" s="13">
        <f t="shared" si="7"/>
        <v>53</v>
      </c>
      <c r="S59" s="13">
        <f t="shared" si="8"/>
        <v>0</v>
      </c>
    </row>
    <row r="60" spans="1:19" ht="20.100000000000001" customHeight="1">
      <c r="A60" s="7" t="s">
        <v>108</v>
      </c>
      <c r="B60" s="8" t="s">
        <v>109</v>
      </c>
      <c r="C60" s="8">
        <v>7</v>
      </c>
      <c r="D60" s="8">
        <v>9</v>
      </c>
      <c r="E60" s="11">
        <v>21</v>
      </c>
      <c r="F60" s="11">
        <v>1</v>
      </c>
      <c r="G60" s="12">
        <f t="shared" si="1"/>
        <v>4.7619047619047616E-2</v>
      </c>
      <c r="H60" s="11">
        <v>0</v>
      </c>
      <c r="I60" s="12">
        <f t="shared" si="2"/>
        <v>0</v>
      </c>
      <c r="J60" s="11">
        <v>20</v>
      </c>
      <c r="K60" s="12">
        <f t="shared" si="3"/>
        <v>0.95238095238095233</v>
      </c>
      <c r="L60" s="11">
        <v>5</v>
      </c>
      <c r="M60" s="12">
        <f t="shared" si="4"/>
        <v>0.25</v>
      </c>
      <c r="N60" s="11">
        <v>2</v>
      </c>
      <c r="O60" s="12">
        <f t="shared" si="5"/>
        <v>0.1</v>
      </c>
      <c r="P60" s="11">
        <v>13</v>
      </c>
      <c r="Q60" s="12">
        <f t="shared" si="6"/>
        <v>0.65</v>
      </c>
      <c r="R60" s="13">
        <f t="shared" si="7"/>
        <v>20</v>
      </c>
      <c r="S60" s="13">
        <f t="shared" si="8"/>
        <v>0</v>
      </c>
    </row>
    <row r="61" spans="1:19" ht="20.100000000000001" customHeight="1">
      <c r="A61" s="7" t="s">
        <v>110</v>
      </c>
      <c r="B61" s="8" t="s">
        <v>111</v>
      </c>
      <c r="C61" s="8">
        <v>10</v>
      </c>
      <c r="D61" s="8">
        <v>30</v>
      </c>
      <c r="E61" s="11">
        <v>53</v>
      </c>
      <c r="F61" s="11">
        <v>0</v>
      </c>
      <c r="G61" s="12">
        <f t="shared" si="1"/>
        <v>0</v>
      </c>
      <c r="H61" s="11">
        <v>0</v>
      </c>
      <c r="I61" s="12">
        <f t="shared" si="2"/>
        <v>0</v>
      </c>
      <c r="J61" s="11">
        <v>53</v>
      </c>
      <c r="K61" s="12">
        <f t="shared" si="3"/>
        <v>1</v>
      </c>
      <c r="L61" s="11">
        <v>8</v>
      </c>
      <c r="M61" s="12">
        <f t="shared" si="4"/>
        <v>0.15094339622641509</v>
      </c>
      <c r="N61" s="11">
        <v>13</v>
      </c>
      <c r="O61" s="12">
        <f t="shared" si="5"/>
        <v>0.24528301886792453</v>
      </c>
      <c r="P61" s="11">
        <v>32</v>
      </c>
      <c r="Q61" s="12">
        <f t="shared" si="6"/>
        <v>0.60377358490566035</v>
      </c>
      <c r="R61" s="13">
        <f t="shared" si="7"/>
        <v>53</v>
      </c>
      <c r="S61" s="13">
        <f t="shared" si="8"/>
        <v>0</v>
      </c>
    </row>
    <row r="62" spans="1:19" ht="20.100000000000001" customHeight="1">
      <c r="A62" s="7" t="s">
        <v>112</v>
      </c>
      <c r="B62" s="8" t="s">
        <v>113</v>
      </c>
      <c r="C62" s="8">
        <v>47</v>
      </c>
      <c r="D62" s="8">
        <v>58</v>
      </c>
      <c r="E62" s="11">
        <v>75</v>
      </c>
      <c r="F62" s="11">
        <v>0</v>
      </c>
      <c r="G62" s="12">
        <f t="shared" si="1"/>
        <v>0</v>
      </c>
      <c r="H62" s="11">
        <v>0</v>
      </c>
      <c r="I62" s="12">
        <f t="shared" si="2"/>
        <v>0</v>
      </c>
      <c r="J62" s="11">
        <v>75</v>
      </c>
      <c r="K62" s="12">
        <f t="shared" si="3"/>
        <v>1</v>
      </c>
      <c r="L62" s="11">
        <v>59</v>
      </c>
      <c r="M62" s="12">
        <f t="shared" si="4"/>
        <v>0.78666666666666663</v>
      </c>
      <c r="N62" s="11">
        <v>2</v>
      </c>
      <c r="O62" s="12">
        <f t="shared" si="5"/>
        <v>2.6666666666666668E-2</v>
      </c>
      <c r="P62" s="11">
        <v>14</v>
      </c>
      <c r="Q62" s="12">
        <f t="shared" si="6"/>
        <v>0.18666666666666668</v>
      </c>
      <c r="R62" s="13">
        <f t="shared" si="7"/>
        <v>75</v>
      </c>
      <c r="S62" s="13">
        <f t="shared" si="8"/>
        <v>0</v>
      </c>
    </row>
    <row r="63" spans="1:19" ht="20.100000000000001" customHeight="1">
      <c r="A63" s="7" t="s">
        <v>114</v>
      </c>
      <c r="B63" s="8" t="s">
        <v>115</v>
      </c>
      <c r="C63" s="8">
        <v>35</v>
      </c>
      <c r="D63" s="8">
        <v>67</v>
      </c>
      <c r="E63" s="11">
        <v>74</v>
      </c>
      <c r="F63" s="11">
        <v>0</v>
      </c>
      <c r="G63" s="12">
        <f t="shared" si="1"/>
        <v>0</v>
      </c>
      <c r="H63" s="11">
        <v>0</v>
      </c>
      <c r="I63" s="12">
        <f t="shared" si="2"/>
        <v>0</v>
      </c>
      <c r="J63" s="11">
        <v>74</v>
      </c>
      <c r="K63" s="12">
        <f t="shared" si="3"/>
        <v>1</v>
      </c>
      <c r="L63" s="11">
        <v>8</v>
      </c>
      <c r="M63" s="12">
        <f t="shared" si="4"/>
        <v>0.10810810810810811</v>
      </c>
      <c r="N63" s="11">
        <v>13</v>
      </c>
      <c r="O63" s="12">
        <f t="shared" si="5"/>
        <v>0.17567567567567569</v>
      </c>
      <c r="P63" s="11">
        <v>53</v>
      </c>
      <c r="Q63" s="12">
        <f t="shared" si="6"/>
        <v>0.71621621621621623</v>
      </c>
      <c r="R63" s="13">
        <f t="shared" si="7"/>
        <v>74</v>
      </c>
      <c r="S63" s="13">
        <f t="shared" si="8"/>
        <v>0</v>
      </c>
    </row>
    <row r="64" spans="1:19" ht="20.100000000000001" customHeight="1">
      <c r="A64" s="7" t="s">
        <v>116</v>
      </c>
      <c r="B64" s="8" t="s">
        <v>117</v>
      </c>
      <c r="C64" s="8">
        <v>50</v>
      </c>
      <c r="D64" s="8">
        <v>54</v>
      </c>
      <c r="E64" s="11">
        <v>56</v>
      </c>
      <c r="F64" s="11">
        <v>0</v>
      </c>
      <c r="G64" s="12">
        <f t="shared" si="1"/>
        <v>0</v>
      </c>
      <c r="H64" s="11">
        <v>0</v>
      </c>
      <c r="I64" s="12">
        <f t="shared" si="2"/>
        <v>0</v>
      </c>
      <c r="J64" s="11">
        <v>56</v>
      </c>
      <c r="K64" s="12">
        <f t="shared" si="3"/>
        <v>1</v>
      </c>
      <c r="L64" s="11">
        <v>8</v>
      </c>
      <c r="M64" s="12">
        <f t="shared" si="4"/>
        <v>0.14285714285714285</v>
      </c>
      <c r="N64" s="11">
        <v>9</v>
      </c>
      <c r="O64" s="12">
        <f t="shared" si="5"/>
        <v>0.16071428571428573</v>
      </c>
      <c r="P64" s="11">
        <v>39</v>
      </c>
      <c r="Q64" s="12">
        <f t="shared" si="6"/>
        <v>0.6964285714285714</v>
      </c>
      <c r="R64" s="13">
        <f t="shared" si="7"/>
        <v>56</v>
      </c>
      <c r="S64" s="13">
        <f t="shared" si="8"/>
        <v>0</v>
      </c>
    </row>
    <row r="65" spans="1:19" ht="20.100000000000001" customHeight="1">
      <c r="A65" s="7" t="s">
        <v>118</v>
      </c>
      <c r="B65" s="8" t="s">
        <v>119</v>
      </c>
      <c r="C65" s="8">
        <v>0</v>
      </c>
      <c r="D65" s="8">
        <v>0</v>
      </c>
      <c r="E65" s="11">
        <v>0</v>
      </c>
      <c r="F65" s="11">
        <v>0</v>
      </c>
      <c r="G65" s="12" t="e">
        <f t="shared" si="1"/>
        <v>#DIV/0!</v>
      </c>
      <c r="H65" s="11">
        <v>0</v>
      </c>
      <c r="I65" s="12" t="e">
        <f t="shared" si="2"/>
        <v>#DIV/0!</v>
      </c>
      <c r="J65" s="11">
        <v>0</v>
      </c>
      <c r="K65" s="12" t="e">
        <f t="shared" si="3"/>
        <v>#DIV/0!</v>
      </c>
      <c r="L65" s="11">
        <v>0</v>
      </c>
      <c r="M65" s="12" t="e">
        <f t="shared" si="4"/>
        <v>#DIV/0!</v>
      </c>
      <c r="N65" s="11">
        <v>0</v>
      </c>
      <c r="O65" s="12" t="e">
        <f t="shared" si="5"/>
        <v>#DIV/0!</v>
      </c>
      <c r="P65" s="11">
        <v>0</v>
      </c>
      <c r="Q65" s="12" t="e">
        <f t="shared" si="6"/>
        <v>#DIV/0!</v>
      </c>
      <c r="R65" s="13">
        <f t="shared" si="7"/>
        <v>0</v>
      </c>
      <c r="S65" s="13">
        <f t="shared" si="8"/>
        <v>0</v>
      </c>
    </row>
    <row r="66" spans="1:19" ht="20.100000000000001" customHeight="1">
      <c r="A66" s="7" t="s">
        <v>120</v>
      </c>
      <c r="B66" s="8" t="s">
        <v>113</v>
      </c>
      <c r="C66" s="8">
        <v>24</v>
      </c>
      <c r="D66" s="8">
        <v>46</v>
      </c>
      <c r="E66" s="11">
        <v>51</v>
      </c>
      <c r="F66" s="11">
        <v>0</v>
      </c>
      <c r="G66" s="12">
        <f t="shared" si="1"/>
        <v>0</v>
      </c>
      <c r="H66" s="11">
        <v>0</v>
      </c>
      <c r="I66" s="12">
        <f t="shared" si="2"/>
        <v>0</v>
      </c>
      <c r="J66" s="11">
        <v>51</v>
      </c>
      <c r="K66" s="12">
        <f t="shared" si="3"/>
        <v>1</v>
      </c>
      <c r="L66" s="11">
        <v>0</v>
      </c>
      <c r="M66" s="12">
        <f t="shared" si="4"/>
        <v>0</v>
      </c>
      <c r="N66" s="11">
        <v>17</v>
      </c>
      <c r="O66" s="12">
        <f t="shared" si="5"/>
        <v>0.33333333333333331</v>
      </c>
      <c r="P66" s="11">
        <v>34</v>
      </c>
      <c r="Q66" s="12">
        <f t="shared" si="6"/>
        <v>0.66666666666666663</v>
      </c>
      <c r="R66" s="13">
        <f t="shared" si="7"/>
        <v>51</v>
      </c>
      <c r="S66" s="13">
        <f t="shared" si="8"/>
        <v>0</v>
      </c>
    </row>
    <row r="67" spans="1:19" ht="20.100000000000001" customHeight="1">
      <c r="A67" s="7" t="s">
        <v>120</v>
      </c>
      <c r="B67" s="8" t="s">
        <v>121</v>
      </c>
      <c r="C67" s="8">
        <v>25</v>
      </c>
      <c r="D67" s="8">
        <v>43</v>
      </c>
      <c r="E67" s="11">
        <v>70</v>
      </c>
      <c r="F67" s="11">
        <v>0</v>
      </c>
      <c r="G67" s="12">
        <f t="shared" si="1"/>
        <v>0</v>
      </c>
      <c r="H67" s="11">
        <v>0</v>
      </c>
      <c r="I67" s="12">
        <f t="shared" si="2"/>
        <v>0</v>
      </c>
      <c r="J67" s="11">
        <v>70</v>
      </c>
      <c r="K67" s="12">
        <f t="shared" si="3"/>
        <v>1</v>
      </c>
      <c r="L67" s="11">
        <v>2</v>
      </c>
      <c r="M67" s="12">
        <f t="shared" si="4"/>
        <v>2.8571428571428571E-2</v>
      </c>
      <c r="N67" s="11">
        <v>68</v>
      </c>
      <c r="O67" s="12">
        <f t="shared" si="5"/>
        <v>0.97142857142857142</v>
      </c>
      <c r="P67" s="11">
        <v>0</v>
      </c>
      <c r="Q67" s="12">
        <f t="shared" si="6"/>
        <v>0</v>
      </c>
      <c r="R67" s="13">
        <f t="shared" si="7"/>
        <v>70</v>
      </c>
      <c r="S67" s="13">
        <f t="shared" si="8"/>
        <v>0</v>
      </c>
    </row>
    <row r="68" spans="1:19" ht="20.100000000000001" customHeight="1">
      <c r="A68" s="7" t="s">
        <v>122</v>
      </c>
      <c r="B68" s="8" t="s">
        <v>123</v>
      </c>
      <c r="C68" s="8">
        <v>7</v>
      </c>
      <c r="D68" s="8">
        <v>8</v>
      </c>
      <c r="E68" s="11">
        <v>11</v>
      </c>
      <c r="F68" s="11">
        <v>0</v>
      </c>
      <c r="G68" s="12">
        <f t="shared" si="1"/>
        <v>0</v>
      </c>
      <c r="H68" s="11">
        <v>0</v>
      </c>
      <c r="I68" s="12">
        <f t="shared" si="2"/>
        <v>0</v>
      </c>
      <c r="J68" s="11">
        <v>11</v>
      </c>
      <c r="K68" s="12">
        <f t="shared" si="3"/>
        <v>1</v>
      </c>
      <c r="L68" s="11">
        <v>0</v>
      </c>
      <c r="M68" s="12">
        <f t="shared" si="4"/>
        <v>0</v>
      </c>
      <c r="N68" s="11">
        <v>0</v>
      </c>
      <c r="O68" s="12">
        <f t="shared" si="5"/>
        <v>0</v>
      </c>
      <c r="P68" s="11">
        <v>11</v>
      </c>
      <c r="Q68" s="12">
        <f t="shared" si="6"/>
        <v>1</v>
      </c>
      <c r="R68" s="13">
        <f t="shared" si="7"/>
        <v>11</v>
      </c>
      <c r="S68" s="13">
        <f t="shared" si="8"/>
        <v>0</v>
      </c>
    </row>
    <row r="69" spans="1:19" ht="20.100000000000001" customHeight="1">
      <c r="A69" s="7" t="s">
        <v>124</v>
      </c>
      <c r="B69" s="8" t="s">
        <v>190</v>
      </c>
      <c r="C69" s="8">
        <v>0</v>
      </c>
      <c r="D69" s="8">
        <v>25</v>
      </c>
      <c r="E69" s="11">
        <v>25</v>
      </c>
      <c r="F69" s="11">
        <v>0</v>
      </c>
      <c r="G69" s="12">
        <f t="shared" ref="G69:G98" si="9">F69/E69</f>
        <v>0</v>
      </c>
      <c r="H69" s="11">
        <v>0</v>
      </c>
      <c r="I69" s="12">
        <f t="shared" ref="I69:I98" si="10">H69/E69</f>
        <v>0</v>
      </c>
      <c r="J69" s="11">
        <v>25</v>
      </c>
      <c r="K69" s="12">
        <f t="shared" ref="K69:K98" si="11">J69/E69</f>
        <v>1</v>
      </c>
      <c r="L69" s="11">
        <v>1</v>
      </c>
      <c r="M69" s="12">
        <f t="shared" ref="M69:M98" si="12">L69/J69</f>
        <v>0.04</v>
      </c>
      <c r="N69" s="11">
        <v>0</v>
      </c>
      <c r="O69" s="12">
        <f t="shared" ref="O69:O98" si="13">N69/J69</f>
        <v>0</v>
      </c>
      <c r="P69" s="11">
        <v>24</v>
      </c>
      <c r="Q69" s="12">
        <f t="shared" ref="Q69:Q98" si="14">P69/J69</f>
        <v>0.96</v>
      </c>
      <c r="R69" s="13">
        <f t="shared" ref="R69:R98" si="15">P69+N69+L69</f>
        <v>25</v>
      </c>
      <c r="S69" s="13">
        <f t="shared" ref="S69:S98" si="16">R69-J69</f>
        <v>0</v>
      </c>
    </row>
    <row r="70" spans="1:19" ht="20.100000000000001" customHeight="1">
      <c r="A70" s="7" t="s">
        <v>125</v>
      </c>
      <c r="B70" s="8" t="s">
        <v>126</v>
      </c>
      <c r="C70" s="8">
        <v>8</v>
      </c>
      <c r="D70" s="8">
        <v>25</v>
      </c>
      <c r="E70" s="11">
        <v>25</v>
      </c>
      <c r="F70" s="11">
        <v>0</v>
      </c>
      <c r="G70" s="12">
        <f t="shared" si="9"/>
        <v>0</v>
      </c>
      <c r="H70" s="11">
        <v>0</v>
      </c>
      <c r="I70" s="12">
        <f t="shared" si="10"/>
        <v>0</v>
      </c>
      <c r="J70" s="11">
        <v>25</v>
      </c>
      <c r="K70" s="12">
        <f t="shared" si="11"/>
        <v>1</v>
      </c>
      <c r="L70" s="11">
        <v>0</v>
      </c>
      <c r="M70" s="12">
        <f t="shared" si="12"/>
        <v>0</v>
      </c>
      <c r="N70" s="11">
        <v>0</v>
      </c>
      <c r="O70" s="12">
        <f t="shared" si="13"/>
        <v>0</v>
      </c>
      <c r="P70" s="11">
        <v>25</v>
      </c>
      <c r="Q70" s="12">
        <f t="shared" si="14"/>
        <v>1</v>
      </c>
      <c r="R70" s="13">
        <f t="shared" si="15"/>
        <v>25</v>
      </c>
      <c r="S70" s="13">
        <f t="shared" si="16"/>
        <v>0</v>
      </c>
    </row>
    <row r="71" spans="1:19" ht="20.100000000000001" customHeight="1">
      <c r="A71" s="7" t="s">
        <v>127</v>
      </c>
      <c r="B71" s="8" t="s">
        <v>101</v>
      </c>
      <c r="C71" s="8">
        <v>0</v>
      </c>
      <c r="D71" s="8">
        <v>0</v>
      </c>
      <c r="E71" s="11">
        <v>0</v>
      </c>
      <c r="F71" s="11">
        <v>0</v>
      </c>
      <c r="G71" s="12" t="e">
        <f t="shared" si="9"/>
        <v>#DIV/0!</v>
      </c>
      <c r="H71" s="11"/>
      <c r="I71" s="12" t="e">
        <f t="shared" si="10"/>
        <v>#DIV/0!</v>
      </c>
      <c r="J71" s="11">
        <v>0</v>
      </c>
      <c r="K71" s="12" t="e">
        <f t="shared" si="11"/>
        <v>#DIV/0!</v>
      </c>
      <c r="L71" s="11">
        <v>0</v>
      </c>
      <c r="M71" s="12" t="e">
        <f t="shared" si="12"/>
        <v>#DIV/0!</v>
      </c>
      <c r="N71" s="11">
        <v>0</v>
      </c>
      <c r="O71" s="12" t="e">
        <f t="shared" si="13"/>
        <v>#DIV/0!</v>
      </c>
      <c r="P71" s="11">
        <v>0</v>
      </c>
      <c r="Q71" s="12" t="e">
        <f t="shared" si="14"/>
        <v>#DIV/0!</v>
      </c>
      <c r="R71" s="13">
        <f t="shared" si="15"/>
        <v>0</v>
      </c>
      <c r="S71" s="13">
        <f t="shared" si="16"/>
        <v>0</v>
      </c>
    </row>
    <row r="72" spans="1:19" ht="20.100000000000001" customHeight="1">
      <c r="A72" s="7" t="s">
        <v>128</v>
      </c>
      <c r="B72" s="8" t="s">
        <v>129</v>
      </c>
      <c r="C72" s="8">
        <v>70</v>
      </c>
      <c r="D72" s="8">
        <v>120</v>
      </c>
      <c r="E72" s="11">
        <v>280</v>
      </c>
      <c r="F72" s="11">
        <v>0</v>
      </c>
      <c r="G72" s="12">
        <f t="shared" si="9"/>
        <v>0</v>
      </c>
      <c r="H72" s="11">
        <v>0</v>
      </c>
      <c r="I72" s="12">
        <f t="shared" si="10"/>
        <v>0</v>
      </c>
      <c r="J72" s="11">
        <v>280</v>
      </c>
      <c r="K72" s="12">
        <f t="shared" si="11"/>
        <v>1</v>
      </c>
      <c r="L72" s="11">
        <v>1</v>
      </c>
      <c r="M72" s="12">
        <f t="shared" si="12"/>
        <v>3.5714285714285713E-3</v>
      </c>
      <c r="N72" s="11">
        <v>26</v>
      </c>
      <c r="O72" s="12">
        <f t="shared" si="13"/>
        <v>9.285714285714286E-2</v>
      </c>
      <c r="P72" s="11">
        <v>253</v>
      </c>
      <c r="Q72" s="12">
        <f t="shared" si="14"/>
        <v>0.90357142857142858</v>
      </c>
      <c r="R72" s="13">
        <f t="shared" si="15"/>
        <v>280</v>
      </c>
      <c r="S72" s="13">
        <f t="shared" si="16"/>
        <v>0</v>
      </c>
    </row>
    <row r="73" spans="1:19" ht="20.100000000000001" customHeight="1">
      <c r="A73" s="7" t="s">
        <v>130</v>
      </c>
      <c r="B73" s="8" t="s">
        <v>131</v>
      </c>
      <c r="C73" s="8">
        <v>40</v>
      </c>
      <c r="D73" s="8">
        <v>50</v>
      </c>
      <c r="E73" s="11">
        <v>55</v>
      </c>
      <c r="F73" s="11">
        <v>0</v>
      </c>
      <c r="G73" s="12">
        <f t="shared" si="9"/>
        <v>0</v>
      </c>
      <c r="H73" s="11">
        <v>0</v>
      </c>
      <c r="I73" s="12">
        <f t="shared" si="10"/>
        <v>0</v>
      </c>
      <c r="J73" s="11">
        <v>55</v>
      </c>
      <c r="K73" s="12">
        <f t="shared" si="11"/>
        <v>1</v>
      </c>
      <c r="L73" s="11">
        <v>2</v>
      </c>
      <c r="M73" s="12">
        <f t="shared" si="12"/>
        <v>3.6363636363636362E-2</v>
      </c>
      <c r="N73" s="11">
        <v>3</v>
      </c>
      <c r="O73" s="12">
        <f t="shared" si="13"/>
        <v>5.4545454545454543E-2</v>
      </c>
      <c r="P73" s="11">
        <v>50</v>
      </c>
      <c r="Q73" s="12">
        <f t="shared" si="14"/>
        <v>0.90909090909090906</v>
      </c>
      <c r="R73" s="13">
        <f t="shared" si="15"/>
        <v>55</v>
      </c>
      <c r="S73" s="13">
        <f t="shared" si="16"/>
        <v>0</v>
      </c>
    </row>
    <row r="74" spans="1:19" ht="20.100000000000001" customHeight="1">
      <c r="A74" s="7" t="s">
        <v>132</v>
      </c>
      <c r="B74" s="8" t="s">
        <v>133</v>
      </c>
      <c r="C74" s="8">
        <v>3</v>
      </c>
      <c r="D74" s="8">
        <v>6</v>
      </c>
      <c r="E74" s="11">
        <v>6</v>
      </c>
      <c r="F74" s="11">
        <v>0</v>
      </c>
      <c r="G74" s="12">
        <f t="shared" si="9"/>
        <v>0</v>
      </c>
      <c r="H74" s="11">
        <v>0</v>
      </c>
      <c r="I74" s="12">
        <f t="shared" si="10"/>
        <v>0</v>
      </c>
      <c r="J74" s="11">
        <v>6</v>
      </c>
      <c r="K74" s="12">
        <f t="shared" si="11"/>
        <v>1</v>
      </c>
      <c r="L74" s="11">
        <v>0</v>
      </c>
      <c r="M74" s="12">
        <f t="shared" si="12"/>
        <v>0</v>
      </c>
      <c r="N74" s="11">
        <v>1</v>
      </c>
      <c r="O74" s="12">
        <f t="shared" si="13"/>
        <v>0.16666666666666666</v>
      </c>
      <c r="P74" s="11">
        <v>5</v>
      </c>
      <c r="Q74" s="12">
        <f t="shared" si="14"/>
        <v>0.83333333333333337</v>
      </c>
      <c r="R74" s="13">
        <f t="shared" si="15"/>
        <v>6</v>
      </c>
      <c r="S74" s="13">
        <f t="shared" si="16"/>
        <v>0</v>
      </c>
    </row>
    <row r="75" spans="1:19" ht="20.100000000000001" customHeight="1">
      <c r="A75" s="7" t="s">
        <v>134</v>
      </c>
      <c r="B75" s="8" t="s">
        <v>135</v>
      </c>
      <c r="C75" s="8">
        <v>0</v>
      </c>
      <c r="D75" s="8">
        <v>0</v>
      </c>
      <c r="E75" s="11">
        <v>0</v>
      </c>
      <c r="F75" s="11">
        <v>0</v>
      </c>
      <c r="G75" s="12" t="e">
        <f t="shared" si="9"/>
        <v>#DIV/0!</v>
      </c>
      <c r="H75" s="11">
        <v>0</v>
      </c>
      <c r="I75" s="12" t="e">
        <f t="shared" si="10"/>
        <v>#DIV/0!</v>
      </c>
      <c r="J75" s="11">
        <v>0</v>
      </c>
      <c r="K75" s="12" t="e">
        <f t="shared" si="11"/>
        <v>#DIV/0!</v>
      </c>
      <c r="L75" s="11">
        <v>0</v>
      </c>
      <c r="M75" s="12" t="e">
        <f t="shared" si="12"/>
        <v>#DIV/0!</v>
      </c>
      <c r="N75" s="11">
        <v>0</v>
      </c>
      <c r="O75" s="12" t="e">
        <f t="shared" si="13"/>
        <v>#DIV/0!</v>
      </c>
      <c r="P75" s="11">
        <v>0</v>
      </c>
      <c r="Q75" s="12" t="e">
        <f t="shared" si="14"/>
        <v>#DIV/0!</v>
      </c>
      <c r="R75" s="13">
        <f t="shared" si="15"/>
        <v>0</v>
      </c>
      <c r="S75" s="13">
        <f t="shared" si="16"/>
        <v>0</v>
      </c>
    </row>
    <row r="76" spans="1:19" ht="20.100000000000001" customHeight="1">
      <c r="A76" s="7" t="s">
        <v>136</v>
      </c>
      <c r="B76" s="8" t="s">
        <v>137</v>
      </c>
      <c r="C76" s="8">
        <v>34</v>
      </c>
      <c r="D76" s="8">
        <v>47</v>
      </c>
      <c r="E76" s="11">
        <v>52</v>
      </c>
      <c r="F76" s="11">
        <v>0</v>
      </c>
      <c r="G76" s="12">
        <f t="shared" si="9"/>
        <v>0</v>
      </c>
      <c r="H76" s="11">
        <v>0</v>
      </c>
      <c r="I76" s="12">
        <f t="shared" si="10"/>
        <v>0</v>
      </c>
      <c r="J76" s="11">
        <v>52</v>
      </c>
      <c r="K76" s="12">
        <f t="shared" si="11"/>
        <v>1</v>
      </c>
      <c r="L76" s="11">
        <v>0</v>
      </c>
      <c r="M76" s="12">
        <f t="shared" si="12"/>
        <v>0</v>
      </c>
      <c r="N76" s="11">
        <v>5</v>
      </c>
      <c r="O76" s="12">
        <f t="shared" si="13"/>
        <v>9.6153846153846159E-2</v>
      </c>
      <c r="P76" s="11">
        <v>47</v>
      </c>
      <c r="Q76" s="12">
        <f t="shared" si="14"/>
        <v>0.90384615384615385</v>
      </c>
      <c r="R76" s="13">
        <f t="shared" si="15"/>
        <v>52</v>
      </c>
      <c r="S76" s="13">
        <f t="shared" si="16"/>
        <v>0</v>
      </c>
    </row>
    <row r="77" spans="1:19" ht="20.100000000000001" customHeight="1">
      <c r="A77" s="7" t="s">
        <v>138</v>
      </c>
      <c r="B77" s="8" t="s">
        <v>139</v>
      </c>
      <c r="C77" s="8">
        <v>0</v>
      </c>
      <c r="D77" s="8">
        <v>0</v>
      </c>
      <c r="E77" s="11">
        <v>0</v>
      </c>
      <c r="F77" s="11">
        <v>0</v>
      </c>
      <c r="G77" s="12" t="e">
        <f t="shared" si="9"/>
        <v>#DIV/0!</v>
      </c>
      <c r="H77" s="11">
        <v>0</v>
      </c>
      <c r="I77" s="12" t="e">
        <f t="shared" si="10"/>
        <v>#DIV/0!</v>
      </c>
      <c r="J77" s="11">
        <v>0</v>
      </c>
      <c r="K77" s="12" t="e">
        <f t="shared" si="11"/>
        <v>#DIV/0!</v>
      </c>
      <c r="L77" s="11">
        <v>0</v>
      </c>
      <c r="M77" s="12" t="e">
        <f t="shared" si="12"/>
        <v>#DIV/0!</v>
      </c>
      <c r="N77" s="11">
        <v>0</v>
      </c>
      <c r="O77" s="12" t="e">
        <f t="shared" si="13"/>
        <v>#DIV/0!</v>
      </c>
      <c r="P77" s="11">
        <v>0</v>
      </c>
      <c r="Q77" s="12" t="e">
        <f t="shared" si="14"/>
        <v>#DIV/0!</v>
      </c>
      <c r="R77" s="13">
        <f t="shared" si="15"/>
        <v>0</v>
      </c>
      <c r="S77" s="13">
        <f t="shared" si="16"/>
        <v>0</v>
      </c>
    </row>
    <row r="78" spans="1:19" ht="20.100000000000001" customHeight="1">
      <c r="A78" s="7" t="s">
        <v>140</v>
      </c>
      <c r="B78" s="8" t="s">
        <v>141</v>
      </c>
      <c r="C78" s="8">
        <v>18</v>
      </c>
      <c r="D78" s="8">
        <v>42</v>
      </c>
      <c r="E78" s="11">
        <v>78</v>
      </c>
      <c r="F78" s="11">
        <v>1</v>
      </c>
      <c r="G78" s="12">
        <f t="shared" si="9"/>
        <v>1.282051282051282E-2</v>
      </c>
      <c r="H78" s="11">
        <v>8</v>
      </c>
      <c r="I78" s="12">
        <f t="shared" si="10"/>
        <v>0.10256410256410256</v>
      </c>
      <c r="J78" s="11">
        <v>70</v>
      </c>
      <c r="K78" s="12">
        <f t="shared" si="11"/>
        <v>0.89743589743589747</v>
      </c>
      <c r="L78" s="11">
        <v>1</v>
      </c>
      <c r="M78" s="12">
        <f t="shared" si="12"/>
        <v>1.4285714285714285E-2</v>
      </c>
      <c r="N78" s="11">
        <v>1</v>
      </c>
      <c r="O78" s="12">
        <f t="shared" si="13"/>
        <v>1.4285714285714285E-2</v>
      </c>
      <c r="P78" s="11">
        <v>67</v>
      </c>
      <c r="Q78" s="12">
        <f t="shared" si="14"/>
        <v>0.95714285714285718</v>
      </c>
      <c r="R78" s="13">
        <f t="shared" si="15"/>
        <v>69</v>
      </c>
      <c r="S78" s="13">
        <f t="shared" si="16"/>
        <v>-1</v>
      </c>
    </row>
    <row r="79" spans="1:19" ht="20.100000000000001" customHeight="1">
      <c r="A79" s="7" t="s">
        <v>142</v>
      </c>
      <c r="B79" s="8" t="s">
        <v>11</v>
      </c>
      <c r="C79" s="8">
        <v>0</v>
      </c>
      <c r="D79" s="8">
        <v>0</v>
      </c>
      <c r="E79" s="11">
        <v>0</v>
      </c>
      <c r="F79" s="11">
        <v>0</v>
      </c>
      <c r="G79" s="12" t="e">
        <f t="shared" si="9"/>
        <v>#DIV/0!</v>
      </c>
      <c r="H79" s="11">
        <v>0</v>
      </c>
      <c r="I79" s="12" t="e">
        <f t="shared" si="10"/>
        <v>#DIV/0!</v>
      </c>
      <c r="J79" s="11">
        <v>0</v>
      </c>
      <c r="K79" s="12" t="e">
        <f t="shared" si="11"/>
        <v>#DIV/0!</v>
      </c>
      <c r="L79" s="11">
        <v>0</v>
      </c>
      <c r="M79" s="12" t="e">
        <f t="shared" si="12"/>
        <v>#DIV/0!</v>
      </c>
      <c r="N79" s="11">
        <v>0</v>
      </c>
      <c r="O79" s="12" t="e">
        <f t="shared" si="13"/>
        <v>#DIV/0!</v>
      </c>
      <c r="P79" s="11">
        <v>0</v>
      </c>
      <c r="Q79" s="12" t="e">
        <f t="shared" si="14"/>
        <v>#DIV/0!</v>
      </c>
      <c r="R79" s="13">
        <f t="shared" si="15"/>
        <v>0</v>
      </c>
      <c r="S79" s="13">
        <f t="shared" si="16"/>
        <v>0</v>
      </c>
    </row>
    <row r="80" spans="1:19" ht="20.100000000000001" customHeight="1">
      <c r="A80" s="7" t="s">
        <v>143</v>
      </c>
      <c r="B80" s="8" t="s">
        <v>144</v>
      </c>
      <c r="C80" s="8">
        <v>25</v>
      </c>
      <c r="D80" s="8">
        <v>45</v>
      </c>
      <c r="E80" s="11">
        <v>47</v>
      </c>
      <c r="F80" s="11">
        <v>0</v>
      </c>
      <c r="G80" s="12">
        <f t="shared" si="9"/>
        <v>0</v>
      </c>
      <c r="H80" s="11">
        <v>0</v>
      </c>
      <c r="I80" s="12">
        <f t="shared" si="10"/>
        <v>0</v>
      </c>
      <c r="J80" s="11">
        <v>47</v>
      </c>
      <c r="K80" s="12">
        <f t="shared" si="11"/>
        <v>1</v>
      </c>
      <c r="L80" s="11">
        <v>1</v>
      </c>
      <c r="M80" s="12">
        <f t="shared" si="12"/>
        <v>2.1276595744680851E-2</v>
      </c>
      <c r="N80" s="11">
        <v>2</v>
      </c>
      <c r="O80" s="12">
        <f t="shared" si="13"/>
        <v>4.2553191489361701E-2</v>
      </c>
      <c r="P80" s="11">
        <v>44</v>
      </c>
      <c r="Q80" s="12">
        <f t="shared" si="14"/>
        <v>0.93617021276595747</v>
      </c>
      <c r="R80" s="13">
        <f t="shared" si="15"/>
        <v>47</v>
      </c>
      <c r="S80" s="13">
        <f t="shared" si="16"/>
        <v>0</v>
      </c>
    </row>
    <row r="81" spans="1:19" ht="20.100000000000001" customHeight="1">
      <c r="A81" s="7" t="s">
        <v>145</v>
      </c>
      <c r="B81" s="8" t="s">
        <v>146</v>
      </c>
      <c r="C81" s="8">
        <v>128</v>
      </c>
      <c r="D81" s="8">
        <v>269</v>
      </c>
      <c r="E81" s="11">
        <v>396</v>
      </c>
      <c r="F81" s="11">
        <v>0</v>
      </c>
      <c r="G81" s="12">
        <f t="shared" si="9"/>
        <v>0</v>
      </c>
      <c r="H81" s="11">
        <v>0</v>
      </c>
      <c r="I81" s="12">
        <f t="shared" si="10"/>
        <v>0</v>
      </c>
      <c r="J81" s="11">
        <v>396</v>
      </c>
      <c r="K81" s="12">
        <f t="shared" si="11"/>
        <v>1</v>
      </c>
      <c r="L81" s="11">
        <v>12</v>
      </c>
      <c r="M81" s="12">
        <f t="shared" si="12"/>
        <v>3.0303030303030304E-2</v>
      </c>
      <c r="N81" s="11">
        <v>170</v>
      </c>
      <c r="O81" s="12">
        <f t="shared" si="13"/>
        <v>0.42929292929292928</v>
      </c>
      <c r="P81" s="11">
        <v>214</v>
      </c>
      <c r="Q81" s="12">
        <f t="shared" si="14"/>
        <v>0.54040404040404044</v>
      </c>
      <c r="R81" s="13">
        <f t="shared" si="15"/>
        <v>396</v>
      </c>
      <c r="S81" s="13">
        <f t="shared" si="16"/>
        <v>0</v>
      </c>
    </row>
    <row r="82" spans="1:19" ht="20.100000000000001" customHeight="1">
      <c r="A82" s="7" t="s">
        <v>147</v>
      </c>
      <c r="B82" s="8" t="s">
        <v>34</v>
      </c>
      <c r="C82" s="8">
        <v>0</v>
      </c>
      <c r="D82" s="8">
        <v>36</v>
      </c>
      <c r="E82" s="11">
        <v>45</v>
      </c>
      <c r="F82" s="11">
        <v>0</v>
      </c>
      <c r="G82" s="12">
        <f t="shared" si="9"/>
        <v>0</v>
      </c>
      <c r="H82" s="11">
        <v>0</v>
      </c>
      <c r="I82" s="12">
        <f t="shared" si="10"/>
        <v>0</v>
      </c>
      <c r="J82" s="11">
        <v>45</v>
      </c>
      <c r="K82" s="12">
        <f t="shared" si="11"/>
        <v>1</v>
      </c>
      <c r="L82" s="11">
        <v>2</v>
      </c>
      <c r="M82" s="12">
        <f t="shared" si="12"/>
        <v>4.4444444444444446E-2</v>
      </c>
      <c r="N82" s="11">
        <v>4</v>
      </c>
      <c r="O82" s="12">
        <f t="shared" si="13"/>
        <v>8.8888888888888892E-2</v>
      </c>
      <c r="P82" s="11">
        <v>39</v>
      </c>
      <c r="Q82" s="12">
        <f t="shared" si="14"/>
        <v>0.8666666666666667</v>
      </c>
      <c r="R82" s="13">
        <f t="shared" si="15"/>
        <v>45</v>
      </c>
      <c r="S82" s="13">
        <f t="shared" si="16"/>
        <v>0</v>
      </c>
    </row>
    <row r="83" spans="1:19" ht="20.100000000000001" customHeight="1">
      <c r="A83" s="7" t="s">
        <v>148</v>
      </c>
      <c r="B83" s="8" t="s">
        <v>149</v>
      </c>
      <c r="C83" s="8">
        <v>57</v>
      </c>
      <c r="D83" s="8">
        <v>78</v>
      </c>
      <c r="E83" s="11">
        <v>92</v>
      </c>
      <c r="F83" s="11">
        <v>0</v>
      </c>
      <c r="G83" s="12">
        <f t="shared" si="9"/>
        <v>0</v>
      </c>
      <c r="H83" s="11">
        <v>0</v>
      </c>
      <c r="I83" s="12">
        <f t="shared" si="10"/>
        <v>0</v>
      </c>
      <c r="J83" s="11">
        <v>92</v>
      </c>
      <c r="K83" s="12">
        <f t="shared" si="11"/>
        <v>1</v>
      </c>
      <c r="L83" s="11">
        <v>7</v>
      </c>
      <c r="M83" s="12">
        <f t="shared" si="12"/>
        <v>7.6086956521739135E-2</v>
      </c>
      <c r="N83" s="11">
        <v>13</v>
      </c>
      <c r="O83" s="12">
        <f t="shared" si="13"/>
        <v>0.14130434782608695</v>
      </c>
      <c r="P83" s="11">
        <v>72</v>
      </c>
      <c r="Q83" s="12">
        <f t="shared" si="14"/>
        <v>0.78260869565217395</v>
      </c>
      <c r="R83" s="13">
        <f t="shared" si="15"/>
        <v>92</v>
      </c>
      <c r="S83" s="13">
        <f t="shared" si="16"/>
        <v>0</v>
      </c>
    </row>
    <row r="84" spans="1:19" ht="20.100000000000001" customHeight="1">
      <c r="A84" s="7" t="s">
        <v>150</v>
      </c>
      <c r="B84" s="8" t="s">
        <v>151</v>
      </c>
      <c r="C84" s="8">
        <v>20</v>
      </c>
      <c r="D84" s="8">
        <v>30</v>
      </c>
      <c r="E84" s="11">
        <v>38</v>
      </c>
      <c r="F84" s="11">
        <v>0</v>
      </c>
      <c r="G84" s="12">
        <f t="shared" si="9"/>
        <v>0</v>
      </c>
      <c r="H84" s="11">
        <v>0</v>
      </c>
      <c r="I84" s="12">
        <f t="shared" si="10"/>
        <v>0</v>
      </c>
      <c r="J84" s="11">
        <v>38</v>
      </c>
      <c r="K84" s="12">
        <f t="shared" si="11"/>
        <v>1</v>
      </c>
      <c r="L84" s="11">
        <v>1</v>
      </c>
      <c r="M84" s="12">
        <f t="shared" si="12"/>
        <v>2.6315789473684209E-2</v>
      </c>
      <c r="N84" s="11">
        <v>37</v>
      </c>
      <c r="O84" s="12">
        <f t="shared" si="13"/>
        <v>0.97368421052631582</v>
      </c>
      <c r="P84" s="11">
        <v>0</v>
      </c>
      <c r="Q84" s="12">
        <f t="shared" si="14"/>
        <v>0</v>
      </c>
      <c r="R84" s="13">
        <f t="shared" si="15"/>
        <v>38</v>
      </c>
      <c r="S84" s="13">
        <f t="shared" si="16"/>
        <v>0</v>
      </c>
    </row>
    <row r="85" spans="1:19" ht="20.100000000000001" customHeight="1">
      <c r="A85" s="7" t="s">
        <v>152</v>
      </c>
      <c r="B85" s="8" t="s">
        <v>153</v>
      </c>
      <c r="C85" s="8">
        <v>11</v>
      </c>
      <c r="D85" s="8">
        <v>21</v>
      </c>
      <c r="E85" s="11">
        <v>29</v>
      </c>
      <c r="F85" s="11">
        <v>0</v>
      </c>
      <c r="G85" s="12">
        <f t="shared" si="9"/>
        <v>0</v>
      </c>
      <c r="H85" s="11">
        <v>0</v>
      </c>
      <c r="I85" s="12">
        <f t="shared" si="10"/>
        <v>0</v>
      </c>
      <c r="J85" s="11">
        <v>29</v>
      </c>
      <c r="K85" s="12">
        <f t="shared" si="11"/>
        <v>1</v>
      </c>
      <c r="L85" s="11">
        <v>0</v>
      </c>
      <c r="M85" s="12">
        <f t="shared" si="12"/>
        <v>0</v>
      </c>
      <c r="N85" s="11">
        <v>1</v>
      </c>
      <c r="O85" s="12">
        <f t="shared" si="13"/>
        <v>3.4482758620689655E-2</v>
      </c>
      <c r="P85" s="11">
        <v>28</v>
      </c>
      <c r="Q85" s="12">
        <f t="shared" si="14"/>
        <v>0.96551724137931039</v>
      </c>
      <c r="R85" s="13">
        <f t="shared" si="15"/>
        <v>29</v>
      </c>
      <c r="S85" s="13">
        <f t="shared" si="16"/>
        <v>0</v>
      </c>
    </row>
    <row r="86" spans="1:19" ht="20.100000000000001" customHeight="1">
      <c r="A86" s="7" t="s">
        <v>154</v>
      </c>
      <c r="B86" s="8" t="s">
        <v>191</v>
      </c>
      <c r="C86" s="8">
        <v>0</v>
      </c>
      <c r="D86" s="8">
        <v>0</v>
      </c>
      <c r="E86" s="11">
        <v>0</v>
      </c>
      <c r="F86" s="11">
        <v>0</v>
      </c>
      <c r="G86" s="12" t="e">
        <f t="shared" si="9"/>
        <v>#DIV/0!</v>
      </c>
      <c r="H86" s="11">
        <v>0</v>
      </c>
      <c r="I86" s="12" t="e">
        <f t="shared" si="10"/>
        <v>#DIV/0!</v>
      </c>
      <c r="J86" s="11">
        <v>0</v>
      </c>
      <c r="K86" s="12" t="e">
        <f t="shared" si="11"/>
        <v>#DIV/0!</v>
      </c>
      <c r="L86" s="11">
        <v>0</v>
      </c>
      <c r="M86" s="12" t="e">
        <f t="shared" si="12"/>
        <v>#DIV/0!</v>
      </c>
      <c r="N86" s="11">
        <v>0</v>
      </c>
      <c r="O86" s="12" t="e">
        <f t="shared" si="13"/>
        <v>#DIV/0!</v>
      </c>
      <c r="P86" s="11">
        <v>0</v>
      </c>
      <c r="Q86" s="12" t="e">
        <f t="shared" si="14"/>
        <v>#DIV/0!</v>
      </c>
      <c r="R86" s="13">
        <f t="shared" si="15"/>
        <v>0</v>
      </c>
      <c r="S86" s="13">
        <f t="shared" si="16"/>
        <v>0</v>
      </c>
    </row>
    <row r="87" spans="1:19" ht="20.100000000000001" customHeight="1">
      <c r="A87" s="7" t="s">
        <v>155</v>
      </c>
      <c r="B87" s="8" t="s">
        <v>156</v>
      </c>
      <c r="C87" s="8">
        <v>0</v>
      </c>
      <c r="D87" s="8">
        <v>8</v>
      </c>
      <c r="E87" s="11">
        <v>10</v>
      </c>
      <c r="F87" s="11">
        <v>0</v>
      </c>
      <c r="G87" s="12">
        <f t="shared" si="9"/>
        <v>0</v>
      </c>
      <c r="H87" s="11">
        <v>0</v>
      </c>
      <c r="I87" s="12">
        <f t="shared" si="10"/>
        <v>0</v>
      </c>
      <c r="J87" s="11">
        <v>10</v>
      </c>
      <c r="K87" s="12">
        <f t="shared" si="11"/>
        <v>1</v>
      </c>
      <c r="L87" s="11">
        <v>1</v>
      </c>
      <c r="M87" s="12">
        <f t="shared" si="12"/>
        <v>0.1</v>
      </c>
      <c r="N87" s="11">
        <v>5</v>
      </c>
      <c r="O87" s="12">
        <f t="shared" si="13"/>
        <v>0.5</v>
      </c>
      <c r="P87" s="11">
        <v>4</v>
      </c>
      <c r="Q87" s="12">
        <f t="shared" si="14"/>
        <v>0.4</v>
      </c>
      <c r="R87" s="13">
        <f t="shared" si="15"/>
        <v>10</v>
      </c>
      <c r="S87" s="13">
        <f t="shared" si="16"/>
        <v>0</v>
      </c>
    </row>
    <row r="88" spans="1:19" ht="20.100000000000001" customHeight="1">
      <c r="A88" s="7" t="s">
        <v>157</v>
      </c>
      <c r="B88" s="8" t="s">
        <v>158</v>
      </c>
      <c r="C88" s="8">
        <v>0</v>
      </c>
      <c r="D88" s="8">
        <v>10</v>
      </c>
      <c r="E88" s="11">
        <v>12</v>
      </c>
      <c r="F88" s="11">
        <v>0</v>
      </c>
      <c r="G88" s="12">
        <f t="shared" si="9"/>
        <v>0</v>
      </c>
      <c r="H88" s="11">
        <v>0</v>
      </c>
      <c r="I88" s="12">
        <f t="shared" si="10"/>
        <v>0</v>
      </c>
      <c r="J88" s="11">
        <v>12</v>
      </c>
      <c r="K88" s="12">
        <f t="shared" si="11"/>
        <v>1</v>
      </c>
      <c r="L88" s="11">
        <v>0</v>
      </c>
      <c r="M88" s="12">
        <f t="shared" si="12"/>
        <v>0</v>
      </c>
      <c r="N88" s="11">
        <v>0</v>
      </c>
      <c r="O88" s="12">
        <f t="shared" si="13"/>
        <v>0</v>
      </c>
      <c r="P88" s="11">
        <v>12</v>
      </c>
      <c r="Q88" s="12">
        <f t="shared" si="14"/>
        <v>1</v>
      </c>
      <c r="R88" s="13">
        <f t="shared" si="15"/>
        <v>12</v>
      </c>
      <c r="S88" s="13">
        <f t="shared" si="16"/>
        <v>0</v>
      </c>
    </row>
    <row r="89" spans="1:19" ht="20.100000000000001" customHeight="1">
      <c r="A89" s="7" t="s">
        <v>159</v>
      </c>
      <c r="B89" s="8" t="s">
        <v>160</v>
      </c>
      <c r="C89" s="8">
        <v>21</v>
      </c>
      <c r="D89" s="8">
        <v>26</v>
      </c>
      <c r="E89" s="11">
        <v>35</v>
      </c>
      <c r="F89" s="11">
        <v>0</v>
      </c>
      <c r="G89" s="12">
        <f t="shared" si="9"/>
        <v>0</v>
      </c>
      <c r="H89" s="11">
        <v>0</v>
      </c>
      <c r="I89" s="12">
        <f t="shared" si="10"/>
        <v>0</v>
      </c>
      <c r="J89" s="11">
        <v>35</v>
      </c>
      <c r="K89" s="12">
        <f t="shared" si="11"/>
        <v>1</v>
      </c>
      <c r="L89" s="11">
        <v>0</v>
      </c>
      <c r="M89" s="12">
        <f t="shared" si="12"/>
        <v>0</v>
      </c>
      <c r="N89" s="11">
        <v>0</v>
      </c>
      <c r="O89" s="12">
        <f t="shared" si="13"/>
        <v>0</v>
      </c>
      <c r="P89" s="11">
        <v>35</v>
      </c>
      <c r="Q89" s="12">
        <f t="shared" si="14"/>
        <v>1</v>
      </c>
      <c r="R89" s="13">
        <f t="shared" si="15"/>
        <v>35</v>
      </c>
      <c r="S89" s="13">
        <f t="shared" si="16"/>
        <v>0</v>
      </c>
    </row>
    <row r="90" spans="1:19" ht="20.100000000000001" customHeight="1">
      <c r="A90" s="7" t="s">
        <v>161</v>
      </c>
      <c r="B90" s="8" t="s">
        <v>162</v>
      </c>
      <c r="C90" s="8">
        <v>30</v>
      </c>
      <c r="D90" s="8">
        <v>43</v>
      </c>
      <c r="E90" s="11">
        <v>81</v>
      </c>
      <c r="F90" s="11">
        <v>0</v>
      </c>
      <c r="G90" s="12">
        <f t="shared" si="9"/>
        <v>0</v>
      </c>
      <c r="H90" s="11">
        <v>0</v>
      </c>
      <c r="I90" s="12">
        <f t="shared" si="10"/>
        <v>0</v>
      </c>
      <c r="J90" s="11">
        <v>81</v>
      </c>
      <c r="K90" s="12">
        <f t="shared" si="11"/>
        <v>1</v>
      </c>
      <c r="L90" s="11">
        <v>0</v>
      </c>
      <c r="M90" s="12">
        <f t="shared" si="12"/>
        <v>0</v>
      </c>
      <c r="N90" s="11">
        <v>40</v>
      </c>
      <c r="O90" s="12">
        <f t="shared" si="13"/>
        <v>0.49382716049382713</v>
      </c>
      <c r="P90" s="11">
        <v>41</v>
      </c>
      <c r="Q90" s="12">
        <f t="shared" si="14"/>
        <v>0.50617283950617287</v>
      </c>
      <c r="R90" s="13">
        <f t="shared" si="15"/>
        <v>81</v>
      </c>
      <c r="S90" s="13">
        <f t="shared" si="16"/>
        <v>0</v>
      </c>
    </row>
    <row r="91" spans="1:19" ht="20.100000000000001" customHeight="1">
      <c r="A91" s="7" t="s">
        <v>163</v>
      </c>
      <c r="B91" s="8" t="s">
        <v>4</v>
      </c>
      <c r="C91" s="8">
        <v>0</v>
      </c>
      <c r="D91" s="8">
        <v>0</v>
      </c>
      <c r="E91" s="11">
        <v>0</v>
      </c>
      <c r="F91" s="11">
        <v>0</v>
      </c>
      <c r="G91" s="12" t="e">
        <f t="shared" si="9"/>
        <v>#DIV/0!</v>
      </c>
      <c r="H91" s="11">
        <v>0</v>
      </c>
      <c r="I91" s="12" t="e">
        <f t="shared" si="10"/>
        <v>#DIV/0!</v>
      </c>
      <c r="J91" s="11">
        <v>0</v>
      </c>
      <c r="K91" s="12" t="e">
        <f t="shared" si="11"/>
        <v>#DIV/0!</v>
      </c>
      <c r="L91" s="11">
        <v>0</v>
      </c>
      <c r="M91" s="12" t="e">
        <f t="shared" si="12"/>
        <v>#DIV/0!</v>
      </c>
      <c r="N91" s="11">
        <v>0</v>
      </c>
      <c r="O91" s="12" t="e">
        <f t="shared" si="13"/>
        <v>#DIV/0!</v>
      </c>
      <c r="P91" s="11">
        <v>0</v>
      </c>
      <c r="Q91" s="12" t="e">
        <f t="shared" si="14"/>
        <v>#DIV/0!</v>
      </c>
      <c r="R91" s="13">
        <f t="shared" si="15"/>
        <v>0</v>
      </c>
      <c r="S91" s="13">
        <f t="shared" si="16"/>
        <v>0</v>
      </c>
    </row>
    <row r="92" spans="1:19" ht="20.100000000000001" customHeight="1">
      <c r="A92" s="7" t="s">
        <v>187</v>
      </c>
      <c r="B92" s="8" t="s">
        <v>164</v>
      </c>
      <c r="C92" s="8">
        <v>0</v>
      </c>
      <c r="D92" s="8">
        <v>80</v>
      </c>
      <c r="E92" s="11">
        <v>87</v>
      </c>
      <c r="F92" s="11">
        <v>2</v>
      </c>
      <c r="G92" s="12">
        <f t="shared" si="9"/>
        <v>2.2988505747126436E-2</v>
      </c>
      <c r="H92" s="11">
        <v>0</v>
      </c>
      <c r="I92" s="12">
        <f t="shared" si="10"/>
        <v>0</v>
      </c>
      <c r="J92" s="11">
        <v>85</v>
      </c>
      <c r="K92" s="12">
        <f t="shared" si="11"/>
        <v>0.97701149425287359</v>
      </c>
      <c r="L92" s="11">
        <v>12</v>
      </c>
      <c r="M92" s="12">
        <f t="shared" si="12"/>
        <v>0.14117647058823529</v>
      </c>
      <c r="N92" s="11">
        <v>11</v>
      </c>
      <c r="O92" s="12">
        <f t="shared" si="13"/>
        <v>0.12941176470588237</v>
      </c>
      <c r="P92" s="11">
        <v>62</v>
      </c>
      <c r="Q92" s="12">
        <f t="shared" si="14"/>
        <v>0.72941176470588232</v>
      </c>
      <c r="R92" s="13">
        <f t="shared" si="15"/>
        <v>85</v>
      </c>
      <c r="S92" s="13">
        <f t="shared" si="16"/>
        <v>0</v>
      </c>
    </row>
    <row r="93" spans="1:19" ht="20.100000000000001" customHeight="1">
      <c r="A93" s="7" t="s">
        <v>165</v>
      </c>
      <c r="B93" s="8" t="s">
        <v>166</v>
      </c>
      <c r="C93" s="8">
        <v>0</v>
      </c>
      <c r="D93" s="8">
        <v>0</v>
      </c>
      <c r="E93" s="11">
        <v>0</v>
      </c>
      <c r="F93" s="11">
        <v>0</v>
      </c>
      <c r="G93" s="12" t="e">
        <f t="shared" si="9"/>
        <v>#DIV/0!</v>
      </c>
      <c r="H93" s="11">
        <v>0</v>
      </c>
      <c r="I93" s="12" t="e">
        <f t="shared" si="10"/>
        <v>#DIV/0!</v>
      </c>
      <c r="J93" s="11">
        <v>0</v>
      </c>
      <c r="K93" s="12" t="e">
        <f t="shared" si="11"/>
        <v>#DIV/0!</v>
      </c>
      <c r="L93" s="11">
        <v>0</v>
      </c>
      <c r="M93" s="12" t="e">
        <f t="shared" si="12"/>
        <v>#DIV/0!</v>
      </c>
      <c r="N93" s="11">
        <v>0</v>
      </c>
      <c r="O93" s="12" t="e">
        <f t="shared" si="13"/>
        <v>#DIV/0!</v>
      </c>
      <c r="P93" s="11">
        <v>0</v>
      </c>
      <c r="Q93" s="12" t="e">
        <f t="shared" si="14"/>
        <v>#DIV/0!</v>
      </c>
      <c r="R93" s="13">
        <f t="shared" si="15"/>
        <v>0</v>
      </c>
      <c r="S93" s="13">
        <f t="shared" si="16"/>
        <v>0</v>
      </c>
    </row>
    <row r="94" spans="1:19" ht="20.100000000000001" customHeight="1">
      <c r="A94" s="7" t="s">
        <v>167</v>
      </c>
      <c r="B94" s="8" t="s">
        <v>168</v>
      </c>
      <c r="C94" s="8">
        <v>10</v>
      </c>
      <c r="D94" s="8">
        <v>12</v>
      </c>
      <c r="E94" s="11">
        <v>18</v>
      </c>
      <c r="F94" s="11">
        <v>0</v>
      </c>
      <c r="G94" s="12">
        <f t="shared" si="9"/>
        <v>0</v>
      </c>
      <c r="H94" s="11">
        <v>1</v>
      </c>
      <c r="I94" s="12">
        <f t="shared" si="10"/>
        <v>5.5555555555555552E-2</v>
      </c>
      <c r="J94" s="11">
        <v>17</v>
      </c>
      <c r="K94" s="12">
        <f t="shared" si="11"/>
        <v>0.94444444444444442</v>
      </c>
      <c r="L94" s="11">
        <v>0</v>
      </c>
      <c r="M94" s="12">
        <f t="shared" si="12"/>
        <v>0</v>
      </c>
      <c r="N94" s="11">
        <v>3</v>
      </c>
      <c r="O94" s="12">
        <f t="shared" si="13"/>
        <v>0.17647058823529413</v>
      </c>
      <c r="P94" s="11">
        <v>14</v>
      </c>
      <c r="Q94" s="12">
        <f t="shared" si="14"/>
        <v>0.82352941176470584</v>
      </c>
      <c r="R94" s="13">
        <f t="shared" si="15"/>
        <v>17</v>
      </c>
      <c r="S94" s="13">
        <f t="shared" si="16"/>
        <v>0</v>
      </c>
    </row>
    <row r="95" spans="1:19" ht="20.100000000000001" customHeight="1">
      <c r="A95" s="7" t="s">
        <v>169</v>
      </c>
      <c r="B95" s="8" t="s">
        <v>170</v>
      </c>
      <c r="C95" s="8">
        <v>5</v>
      </c>
      <c r="D95" s="8">
        <v>18</v>
      </c>
      <c r="E95" s="11">
        <v>52</v>
      </c>
      <c r="F95" s="11">
        <v>21</v>
      </c>
      <c r="G95" s="12">
        <f t="shared" si="9"/>
        <v>0.40384615384615385</v>
      </c>
      <c r="H95" s="11">
        <v>0</v>
      </c>
      <c r="I95" s="12">
        <f t="shared" si="10"/>
        <v>0</v>
      </c>
      <c r="J95" s="11">
        <v>52</v>
      </c>
      <c r="K95" s="12">
        <f t="shared" si="11"/>
        <v>1</v>
      </c>
      <c r="L95" s="11">
        <v>0</v>
      </c>
      <c r="M95" s="12">
        <f t="shared" si="12"/>
        <v>0</v>
      </c>
      <c r="N95" s="11">
        <v>5</v>
      </c>
      <c r="O95" s="12">
        <f t="shared" si="13"/>
        <v>9.6153846153846159E-2</v>
      </c>
      <c r="P95" s="11">
        <v>47</v>
      </c>
      <c r="Q95" s="12">
        <f t="shared" si="14"/>
        <v>0.90384615384615385</v>
      </c>
      <c r="R95" s="13">
        <f t="shared" si="15"/>
        <v>52</v>
      </c>
      <c r="S95" s="13">
        <f t="shared" si="16"/>
        <v>0</v>
      </c>
    </row>
    <row r="96" spans="1:19" ht="20.100000000000001" customHeight="1">
      <c r="A96" s="7" t="s">
        <v>171</v>
      </c>
      <c r="B96" s="8" t="s">
        <v>193</v>
      </c>
      <c r="C96" s="8">
        <v>0</v>
      </c>
      <c r="D96" s="8">
        <v>0</v>
      </c>
      <c r="E96" s="11">
        <v>0</v>
      </c>
      <c r="F96" s="11">
        <v>0</v>
      </c>
      <c r="G96" s="12" t="e">
        <f t="shared" si="9"/>
        <v>#DIV/0!</v>
      </c>
      <c r="H96" s="11">
        <v>0</v>
      </c>
      <c r="I96" s="12" t="e">
        <f t="shared" si="10"/>
        <v>#DIV/0!</v>
      </c>
      <c r="J96" s="11">
        <v>0</v>
      </c>
      <c r="K96" s="12" t="e">
        <f t="shared" si="11"/>
        <v>#DIV/0!</v>
      </c>
      <c r="L96" s="11">
        <v>0</v>
      </c>
      <c r="M96" s="12" t="e">
        <f t="shared" si="12"/>
        <v>#DIV/0!</v>
      </c>
      <c r="N96" s="11">
        <v>0</v>
      </c>
      <c r="O96" s="12" t="e">
        <f t="shared" si="13"/>
        <v>#DIV/0!</v>
      </c>
      <c r="P96" s="11">
        <v>0</v>
      </c>
      <c r="Q96" s="12" t="e">
        <f t="shared" si="14"/>
        <v>#DIV/0!</v>
      </c>
      <c r="R96" s="13">
        <f t="shared" si="15"/>
        <v>0</v>
      </c>
      <c r="S96" s="13">
        <f t="shared" si="16"/>
        <v>0</v>
      </c>
    </row>
    <row r="97" spans="1:19" ht="20.100000000000001" customHeight="1">
      <c r="A97" s="7" t="s">
        <v>172</v>
      </c>
      <c r="B97" s="8" t="s">
        <v>192</v>
      </c>
      <c r="C97" s="8">
        <v>0</v>
      </c>
      <c r="D97" s="8">
        <v>0</v>
      </c>
      <c r="E97" s="11">
        <v>0</v>
      </c>
      <c r="F97" s="11">
        <v>0</v>
      </c>
      <c r="G97" s="12" t="e">
        <f t="shared" si="9"/>
        <v>#DIV/0!</v>
      </c>
      <c r="H97" s="11">
        <v>0</v>
      </c>
      <c r="I97" s="12" t="e">
        <f t="shared" si="10"/>
        <v>#DIV/0!</v>
      </c>
      <c r="J97" s="11">
        <v>0</v>
      </c>
      <c r="K97" s="12" t="e">
        <f t="shared" si="11"/>
        <v>#DIV/0!</v>
      </c>
      <c r="L97" s="11">
        <v>0</v>
      </c>
      <c r="M97" s="12" t="e">
        <f t="shared" si="12"/>
        <v>#DIV/0!</v>
      </c>
      <c r="N97" s="11">
        <v>0</v>
      </c>
      <c r="O97" s="12" t="e">
        <f t="shared" si="13"/>
        <v>#DIV/0!</v>
      </c>
      <c r="P97" s="11">
        <v>0</v>
      </c>
      <c r="Q97" s="12" t="e">
        <f t="shared" si="14"/>
        <v>#DIV/0!</v>
      </c>
      <c r="R97" s="13">
        <f t="shared" si="15"/>
        <v>0</v>
      </c>
      <c r="S97" s="13">
        <f t="shared" si="16"/>
        <v>0</v>
      </c>
    </row>
    <row r="98" spans="1:19" ht="20.100000000000001" customHeight="1">
      <c r="A98" s="7" t="s">
        <v>173</v>
      </c>
      <c r="B98" s="8" t="s">
        <v>4</v>
      </c>
      <c r="C98" s="8">
        <v>0</v>
      </c>
      <c r="D98" s="8">
        <v>0</v>
      </c>
      <c r="E98" s="11">
        <v>0</v>
      </c>
      <c r="F98" s="11">
        <v>0</v>
      </c>
      <c r="G98" s="12" t="e">
        <f t="shared" si="9"/>
        <v>#DIV/0!</v>
      </c>
      <c r="H98" s="11">
        <v>0</v>
      </c>
      <c r="I98" s="12" t="e">
        <f t="shared" si="10"/>
        <v>#DIV/0!</v>
      </c>
      <c r="J98" s="11">
        <v>0</v>
      </c>
      <c r="K98" s="12" t="e">
        <f t="shared" si="11"/>
        <v>#DIV/0!</v>
      </c>
      <c r="L98" s="11">
        <v>0</v>
      </c>
      <c r="M98" s="12" t="e">
        <f t="shared" si="12"/>
        <v>#DIV/0!</v>
      </c>
      <c r="N98" s="11">
        <v>0</v>
      </c>
      <c r="O98" s="12" t="e">
        <f t="shared" si="13"/>
        <v>#DIV/0!</v>
      </c>
      <c r="P98" s="11">
        <v>0</v>
      </c>
      <c r="Q98" s="12" t="e">
        <f t="shared" si="14"/>
        <v>#DIV/0!</v>
      </c>
      <c r="R98" s="13">
        <f t="shared" si="15"/>
        <v>0</v>
      </c>
      <c r="S98" s="13">
        <f t="shared" si="16"/>
        <v>0</v>
      </c>
    </row>
  </sheetData>
  <sheetProtection sheet="1" objects="1" scenarios="1"/>
  <mergeCells count="10">
    <mergeCell ref="A3:B3"/>
    <mergeCell ref="B1:B2"/>
    <mergeCell ref="A1:A2"/>
    <mergeCell ref="P1:Q1"/>
    <mergeCell ref="N1:O1"/>
    <mergeCell ref="L1:M1"/>
    <mergeCell ref="J1:K1"/>
    <mergeCell ref="H1:I1"/>
    <mergeCell ref="F1:G1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Frosinone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2014-02-16T20:25:22Z</dcterms:modified>
</cp:coreProperties>
</file>